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桌面\"/>
    </mc:Choice>
  </mc:AlternateContent>
  <bookViews>
    <workbookView xWindow="0" yWindow="0" windowWidth="19200" windowHeight="6990" tabRatio="1000" activeTab="2"/>
  </bookViews>
  <sheets>
    <sheet name="11209桃源" sheetId="2" r:id="rId1"/>
    <sheet name="11209文化" sheetId="7" r:id="rId2"/>
    <sheet name="11209關渡" sheetId="8" r:id="rId3"/>
    <sheet name="逸仙" sheetId="9" r:id="rId4"/>
    <sheet name="湖山" sheetId="10" r:id="rId5"/>
    <sheet name="陽明山" sheetId="11" r:id="rId6"/>
    <sheet name="湖田" sheetId="12" r:id="rId7"/>
    <sheet name="食材明細112年09月份月-葷" sheetId="1" r:id="rId8"/>
    <sheet name="112年09月格致" sheetId="5" r:id="rId9"/>
    <sheet name="食材明細112年09月-格致" sheetId="3" r:id="rId10"/>
  </sheets>
  <definedNames>
    <definedName name="_xlnm.Print_Area" localSheetId="1">'11209文化'!$A$1:$Q$34</definedName>
    <definedName name="_xlnm.Print_Area" localSheetId="0">'11209桃源'!$A$1:$Q$34</definedName>
    <definedName name="_xlnm.Print_Area" localSheetId="2">'11209關渡'!$A$1:$Q$34</definedName>
    <definedName name="_xlnm.Print_Area" localSheetId="8">'112年09月格致'!$A$1:$R$36</definedName>
    <definedName name="_xlnm.Print_Area" localSheetId="4">湖山!$A$1:$Q$34</definedName>
    <definedName name="_xlnm.Print_Area" localSheetId="6">湖田!$A$1:$Q$34</definedName>
    <definedName name="_xlnm.Print_Area" localSheetId="3">逸仙!$A$1:$Q$34</definedName>
    <definedName name="_xlnm.Print_Area" localSheetId="5">陽明山!$A$1:$Q$34</definedName>
  </definedNames>
  <calcPr calcId="191029"/>
</workbook>
</file>

<file path=xl/calcChain.xml><?xml version="1.0" encoding="utf-8"?>
<calcChain xmlns="http://schemas.openxmlformats.org/spreadsheetml/2006/main">
  <c r="AC163" i="3" l="1"/>
  <c r="W163" i="3"/>
  <c r="Q163" i="3"/>
  <c r="K166" i="3"/>
  <c r="K165" i="3"/>
  <c r="K164" i="3"/>
  <c r="K163" i="3"/>
  <c r="E164" i="3"/>
  <c r="E163" i="3"/>
  <c r="H123" i="1" l="1"/>
  <c r="AG139" i="1"/>
  <c r="B115" i="1"/>
  <c r="H86" i="1"/>
  <c r="Z41" i="1"/>
  <c r="AC226" i="3" l="1"/>
  <c r="AB226" i="3"/>
  <c r="AA226" i="3"/>
  <c r="W226" i="3"/>
  <c r="V226" i="3"/>
  <c r="U226" i="3"/>
  <c r="Q226" i="3"/>
  <c r="P226" i="3"/>
  <c r="O226" i="3"/>
  <c r="K226" i="3"/>
  <c r="J226" i="3"/>
  <c r="I226" i="3"/>
  <c r="E226" i="3"/>
  <c r="D226" i="3"/>
  <c r="C226" i="3"/>
  <c r="AC225" i="3"/>
  <c r="AB225" i="3"/>
  <c r="AA225" i="3"/>
  <c r="W225" i="3"/>
  <c r="V225" i="3"/>
  <c r="U225" i="3"/>
  <c r="Q225" i="3"/>
  <c r="P225" i="3"/>
  <c r="O225" i="3"/>
  <c r="K225" i="3"/>
  <c r="J225" i="3"/>
  <c r="I225" i="3"/>
  <c r="E225" i="3"/>
  <c r="D225" i="3"/>
  <c r="C225" i="3"/>
  <c r="AC224" i="3"/>
  <c r="AB224" i="3"/>
  <c r="AA224" i="3"/>
  <c r="W224" i="3"/>
  <c r="V224" i="3"/>
  <c r="U224" i="3"/>
  <c r="Q224" i="3"/>
  <c r="P224" i="3"/>
  <c r="O224" i="3"/>
  <c r="K224" i="3"/>
  <c r="J224" i="3"/>
  <c r="I224" i="3"/>
  <c r="E224" i="3"/>
  <c r="D224" i="3"/>
  <c r="C224" i="3"/>
  <c r="AC223" i="3"/>
  <c r="AB223" i="3"/>
  <c r="AA223" i="3"/>
  <c r="W223" i="3"/>
  <c r="V223" i="3"/>
  <c r="U223" i="3"/>
  <c r="Q223" i="3"/>
  <c r="P223" i="3"/>
  <c r="O223" i="3"/>
  <c r="K223" i="3"/>
  <c r="J223" i="3"/>
  <c r="I223" i="3"/>
  <c r="E223" i="3"/>
  <c r="D223" i="3"/>
  <c r="C223" i="3"/>
  <c r="AC222" i="3"/>
  <c r="AB222" i="3"/>
  <c r="AA222" i="3"/>
  <c r="Z222" i="3"/>
  <c r="W222" i="3"/>
  <c r="V222" i="3"/>
  <c r="U222" i="3"/>
  <c r="T222" i="3"/>
  <c r="Q222" i="3"/>
  <c r="P222" i="3"/>
  <c r="O222" i="3"/>
  <c r="N222" i="3"/>
  <c r="K222" i="3"/>
  <c r="J222" i="3"/>
  <c r="I222" i="3"/>
  <c r="H222" i="3"/>
  <c r="E222" i="3"/>
  <c r="D222" i="3"/>
  <c r="C222" i="3"/>
  <c r="B222" i="3"/>
  <c r="AC221" i="3"/>
  <c r="AB221" i="3"/>
  <c r="AA221" i="3"/>
  <c r="W221" i="3"/>
  <c r="V221" i="3"/>
  <c r="U221" i="3"/>
  <c r="Q221" i="3"/>
  <c r="P221" i="3"/>
  <c r="O221" i="3"/>
  <c r="K221" i="3"/>
  <c r="J221" i="3"/>
  <c r="I221" i="3"/>
  <c r="E221" i="3"/>
  <c r="D221" i="3"/>
  <c r="C221" i="3"/>
  <c r="AC220" i="3"/>
  <c r="AB220" i="3"/>
  <c r="AA220" i="3"/>
  <c r="W220" i="3"/>
  <c r="V220" i="3"/>
  <c r="U220" i="3"/>
  <c r="Q220" i="3"/>
  <c r="P220" i="3"/>
  <c r="O220" i="3"/>
  <c r="K220" i="3"/>
  <c r="J220" i="3"/>
  <c r="I220" i="3"/>
  <c r="E220" i="3"/>
  <c r="D220" i="3"/>
  <c r="C220" i="3"/>
  <c r="AC219" i="3"/>
  <c r="AB219" i="3"/>
  <c r="AA219" i="3"/>
  <c r="W219" i="3"/>
  <c r="V219" i="3"/>
  <c r="U219" i="3"/>
  <c r="Q219" i="3"/>
  <c r="P219" i="3"/>
  <c r="O219" i="3"/>
  <c r="K219" i="3"/>
  <c r="J219" i="3"/>
  <c r="I219" i="3"/>
  <c r="E219" i="3"/>
  <c r="D219" i="3"/>
  <c r="C219" i="3"/>
  <c r="AC218" i="3"/>
  <c r="AB218" i="3"/>
  <c r="AA218" i="3"/>
  <c r="W218" i="3"/>
  <c r="V218" i="3"/>
  <c r="U218" i="3"/>
  <c r="Q218" i="3"/>
  <c r="P218" i="3"/>
  <c r="O218" i="3"/>
  <c r="K218" i="3"/>
  <c r="J218" i="3"/>
  <c r="I218" i="3"/>
  <c r="E218" i="3"/>
  <c r="D218" i="3"/>
  <c r="C218" i="3"/>
  <c r="AC217" i="3"/>
  <c r="AB217" i="3"/>
  <c r="AA217" i="3"/>
  <c r="W217" i="3"/>
  <c r="V217" i="3"/>
  <c r="U217" i="3"/>
  <c r="Q217" i="3"/>
  <c r="P217" i="3"/>
  <c r="O217" i="3"/>
  <c r="K217" i="3"/>
  <c r="J217" i="3"/>
  <c r="I217" i="3"/>
  <c r="E217" i="3"/>
  <c r="D217" i="3"/>
  <c r="C217" i="3"/>
  <c r="AC216" i="3"/>
  <c r="AB216" i="3"/>
  <c r="AA216" i="3"/>
  <c r="Z216" i="3"/>
  <c r="W216" i="3"/>
  <c r="V216" i="3"/>
  <c r="U216" i="3"/>
  <c r="T216" i="3"/>
  <c r="Q216" i="3"/>
  <c r="P216" i="3"/>
  <c r="O216" i="3"/>
  <c r="N216" i="3"/>
  <c r="K216" i="3"/>
  <c r="J216" i="3"/>
  <c r="I216" i="3"/>
  <c r="H216" i="3"/>
  <c r="E216" i="3"/>
  <c r="D216" i="3"/>
  <c r="C216" i="3"/>
  <c r="B216" i="3"/>
  <c r="AC207" i="3"/>
  <c r="AB207" i="3"/>
  <c r="AA207" i="3"/>
  <c r="W207" i="3"/>
  <c r="V207" i="3"/>
  <c r="U207" i="3"/>
  <c r="Q207" i="3"/>
  <c r="P207" i="3"/>
  <c r="O207" i="3"/>
  <c r="K207" i="3"/>
  <c r="J207" i="3"/>
  <c r="I207" i="3"/>
  <c r="E207" i="3"/>
  <c r="D207" i="3"/>
  <c r="C207" i="3"/>
  <c r="AC206" i="3"/>
  <c r="AB206" i="3"/>
  <c r="AA206" i="3"/>
  <c r="W206" i="3"/>
  <c r="V206" i="3"/>
  <c r="U206" i="3"/>
  <c r="Q206" i="3"/>
  <c r="P206" i="3"/>
  <c r="O206" i="3"/>
  <c r="K206" i="3"/>
  <c r="J206" i="3"/>
  <c r="I206" i="3"/>
  <c r="E206" i="3"/>
  <c r="D206" i="3"/>
  <c r="C206" i="3"/>
  <c r="AC205" i="3"/>
  <c r="AB205" i="3"/>
  <c r="AA205" i="3"/>
  <c r="W205" i="3"/>
  <c r="V205" i="3"/>
  <c r="U205" i="3"/>
  <c r="Q205" i="3"/>
  <c r="P205" i="3"/>
  <c r="O205" i="3"/>
  <c r="K205" i="3"/>
  <c r="J205" i="3"/>
  <c r="I205" i="3"/>
  <c r="E205" i="3"/>
  <c r="D205" i="3"/>
  <c r="C205" i="3"/>
  <c r="AC204" i="3"/>
  <c r="AB204" i="3"/>
  <c r="AA204" i="3"/>
  <c r="W204" i="3"/>
  <c r="V204" i="3"/>
  <c r="U204" i="3"/>
  <c r="Q204" i="3"/>
  <c r="P204" i="3"/>
  <c r="O204" i="3"/>
  <c r="K204" i="3"/>
  <c r="J204" i="3"/>
  <c r="I204" i="3"/>
  <c r="E204" i="3"/>
  <c r="D204" i="3"/>
  <c r="C204" i="3"/>
  <c r="AC203" i="3"/>
  <c r="AB203" i="3"/>
  <c r="AA203" i="3"/>
  <c r="W203" i="3"/>
  <c r="V203" i="3"/>
  <c r="U203" i="3"/>
  <c r="Q203" i="3"/>
  <c r="P203" i="3"/>
  <c r="O203" i="3"/>
  <c r="K203" i="3"/>
  <c r="J203" i="3"/>
  <c r="I203" i="3"/>
  <c r="E203" i="3"/>
  <c r="D203" i="3"/>
  <c r="C203" i="3"/>
  <c r="AC202" i="3"/>
  <c r="AB202" i="3"/>
  <c r="AA202" i="3"/>
  <c r="W202" i="3"/>
  <c r="V202" i="3"/>
  <c r="U202" i="3"/>
  <c r="Q202" i="3"/>
  <c r="P202" i="3"/>
  <c r="O202" i="3"/>
  <c r="K202" i="3"/>
  <c r="J202" i="3"/>
  <c r="I202" i="3"/>
  <c r="E202" i="3"/>
  <c r="D202" i="3"/>
  <c r="C202" i="3"/>
  <c r="AC201" i="3"/>
  <c r="AB201" i="3"/>
  <c r="AA201" i="3"/>
  <c r="W201" i="3"/>
  <c r="V201" i="3"/>
  <c r="U201" i="3"/>
  <c r="Q201" i="3"/>
  <c r="P201" i="3"/>
  <c r="O201" i="3"/>
  <c r="K201" i="3"/>
  <c r="J201" i="3"/>
  <c r="I201" i="3"/>
  <c r="E201" i="3"/>
  <c r="D201" i="3"/>
  <c r="C201" i="3"/>
  <c r="AC200" i="3"/>
  <c r="AB200" i="3"/>
  <c r="AA200" i="3"/>
  <c r="Z200" i="3"/>
  <c r="W200" i="3"/>
  <c r="V200" i="3"/>
  <c r="U200" i="3"/>
  <c r="T200" i="3"/>
  <c r="Q200" i="3"/>
  <c r="P200" i="3"/>
  <c r="O200" i="3"/>
  <c r="N200" i="3"/>
  <c r="K200" i="3"/>
  <c r="J200" i="3"/>
  <c r="I200" i="3"/>
  <c r="H200" i="3"/>
  <c r="E200" i="3"/>
  <c r="D200" i="3"/>
  <c r="C200" i="3"/>
  <c r="B200" i="3"/>
  <c r="AC199" i="3"/>
  <c r="AB199" i="3"/>
  <c r="AA199" i="3"/>
  <c r="W199" i="3"/>
  <c r="V199" i="3"/>
  <c r="U199" i="3"/>
  <c r="Q199" i="3"/>
  <c r="P199" i="3"/>
  <c r="O199" i="3"/>
  <c r="K199" i="3"/>
  <c r="J199" i="3"/>
  <c r="I199" i="3"/>
  <c r="E199" i="3"/>
  <c r="D199" i="3"/>
  <c r="C199" i="3"/>
  <c r="AC198" i="3"/>
  <c r="AB198" i="3"/>
  <c r="AA198" i="3"/>
  <c r="W198" i="3"/>
  <c r="V198" i="3"/>
  <c r="U198" i="3"/>
  <c r="Q198" i="3"/>
  <c r="P198" i="3"/>
  <c r="O198" i="3"/>
  <c r="K198" i="3"/>
  <c r="J198" i="3"/>
  <c r="I198" i="3"/>
  <c r="E198" i="3"/>
  <c r="D198" i="3"/>
  <c r="C198" i="3"/>
  <c r="AC197" i="3"/>
  <c r="AB197" i="3"/>
  <c r="AA197" i="3"/>
  <c r="W197" i="3"/>
  <c r="V197" i="3"/>
  <c r="U197" i="3"/>
  <c r="Q197" i="3"/>
  <c r="P197" i="3"/>
  <c r="O197" i="3"/>
  <c r="K197" i="3"/>
  <c r="J197" i="3"/>
  <c r="I197" i="3"/>
  <c r="E197" i="3"/>
  <c r="D197" i="3"/>
  <c r="C197" i="3"/>
  <c r="AC196" i="3"/>
  <c r="AB196" i="3"/>
  <c r="AA196" i="3"/>
  <c r="W196" i="3"/>
  <c r="V196" i="3"/>
  <c r="U196" i="3"/>
  <c r="Q196" i="3"/>
  <c r="P196" i="3"/>
  <c r="O196" i="3"/>
  <c r="K196" i="3"/>
  <c r="J196" i="3"/>
  <c r="I196" i="3"/>
  <c r="E196" i="3"/>
  <c r="D196" i="3"/>
  <c r="C196" i="3"/>
  <c r="AC195" i="3"/>
  <c r="AB195" i="3"/>
  <c r="AA195" i="3"/>
  <c r="W195" i="3"/>
  <c r="V195" i="3"/>
  <c r="U195" i="3"/>
  <c r="Q195" i="3"/>
  <c r="P195" i="3"/>
  <c r="O195" i="3"/>
  <c r="K195" i="3"/>
  <c r="J195" i="3"/>
  <c r="I195" i="3"/>
  <c r="E195" i="3"/>
  <c r="D195" i="3"/>
  <c r="C195" i="3"/>
  <c r="AC194" i="3"/>
  <c r="AB194" i="3"/>
  <c r="AA194" i="3"/>
  <c r="W194" i="3"/>
  <c r="V194" i="3"/>
  <c r="U194" i="3"/>
  <c r="Q194" i="3"/>
  <c r="P194" i="3"/>
  <c r="O194" i="3"/>
  <c r="K194" i="3"/>
  <c r="J194" i="3"/>
  <c r="I194" i="3"/>
  <c r="E194" i="3"/>
  <c r="D194" i="3"/>
  <c r="C194" i="3"/>
  <c r="AC193" i="3"/>
  <c r="AB193" i="3"/>
  <c r="AA193" i="3"/>
  <c r="W193" i="3"/>
  <c r="V193" i="3"/>
  <c r="U193" i="3"/>
  <c r="Q193" i="3"/>
  <c r="P193" i="3"/>
  <c r="O193" i="3"/>
  <c r="K193" i="3"/>
  <c r="J193" i="3"/>
  <c r="I193" i="3"/>
  <c r="E193" i="3"/>
  <c r="D193" i="3"/>
  <c r="C193" i="3"/>
  <c r="AC192" i="3"/>
  <c r="AB192" i="3"/>
  <c r="AA192" i="3"/>
  <c r="Z192" i="3"/>
  <c r="W192" i="3"/>
  <c r="V192" i="3"/>
  <c r="U192" i="3"/>
  <c r="T192" i="3"/>
  <c r="Q192" i="3"/>
  <c r="P192" i="3"/>
  <c r="O192" i="3"/>
  <c r="N192" i="3"/>
  <c r="K192" i="3"/>
  <c r="J192" i="3"/>
  <c r="I192" i="3"/>
  <c r="H192" i="3"/>
  <c r="E192" i="3"/>
  <c r="D192" i="3"/>
  <c r="C192" i="3"/>
  <c r="B192" i="3"/>
  <c r="AC191" i="3"/>
  <c r="AB191" i="3"/>
  <c r="AA191" i="3"/>
  <c r="W191" i="3"/>
  <c r="V191" i="3"/>
  <c r="U191" i="3"/>
  <c r="Q191" i="3"/>
  <c r="P191" i="3"/>
  <c r="O191" i="3"/>
  <c r="K191" i="3"/>
  <c r="J191" i="3"/>
  <c r="I191" i="3"/>
  <c r="E191" i="3"/>
  <c r="D191" i="3"/>
  <c r="C191" i="3"/>
  <c r="AC190" i="3"/>
  <c r="AB190" i="3"/>
  <c r="AA190" i="3"/>
  <c r="W190" i="3"/>
  <c r="V190" i="3"/>
  <c r="U190" i="3"/>
  <c r="Q190" i="3"/>
  <c r="P190" i="3"/>
  <c r="O190" i="3"/>
  <c r="K190" i="3"/>
  <c r="J190" i="3"/>
  <c r="I190" i="3"/>
  <c r="E190" i="3"/>
  <c r="D190" i="3"/>
  <c r="C190" i="3"/>
  <c r="AC189" i="3"/>
  <c r="AB189" i="3"/>
  <c r="AA189" i="3"/>
  <c r="W189" i="3"/>
  <c r="V189" i="3"/>
  <c r="U189" i="3"/>
  <c r="Q189" i="3"/>
  <c r="P189" i="3"/>
  <c r="O189" i="3"/>
  <c r="K189" i="3"/>
  <c r="J189" i="3"/>
  <c r="I189" i="3"/>
  <c r="E189" i="3"/>
  <c r="D189" i="3"/>
  <c r="C189" i="3"/>
  <c r="AC188" i="3"/>
  <c r="AB188" i="3"/>
  <c r="AA188" i="3"/>
  <c r="W188" i="3"/>
  <c r="V188" i="3"/>
  <c r="U188" i="3"/>
  <c r="Q188" i="3"/>
  <c r="P188" i="3"/>
  <c r="O188" i="3"/>
  <c r="K188" i="3"/>
  <c r="J188" i="3"/>
  <c r="I188" i="3"/>
  <c r="E188" i="3"/>
  <c r="D188" i="3"/>
  <c r="C188" i="3"/>
  <c r="AC187" i="3"/>
  <c r="AB187" i="3"/>
  <c r="AA187" i="3"/>
  <c r="W187" i="3"/>
  <c r="V187" i="3"/>
  <c r="U187" i="3"/>
  <c r="Q187" i="3"/>
  <c r="P187" i="3"/>
  <c r="O187" i="3"/>
  <c r="K187" i="3"/>
  <c r="J187" i="3"/>
  <c r="I187" i="3"/>
  <c r="E187" i="3"/>
  <c r="D187" i="3"/>
  <c r="C187" i="3"/>
  <c r="AC186" i="3"/>
  <c r="AB186" i="3"/>
  <c r="AA186" i="3"/>
  <c r="W186" i="3"/>
  <c r="V186" i="3"/>
  <c r="U186" i="3"/>
  <c r="Q186" i="3"/>
  <c r="P186" i="3"/>
  <c r="O186" i="3"/>
  <c r="K186" i="3"/>
  <c r="J186" i="3"/>
  <c r="I186" i="3"/>
  <c r="E186" i="3"/>
  <c r="D186" i="3"/>
  <c r="C186" i="3"/>
  <c r="AC185" i="3"/>
  <c r="AB185" i="3"/>
  <c r="AA185" i="3"/>
  <c r="W185" i="3"/>
  <c r="V185" i="3"/>
  <c r="U185" i="3"/>
  <c r="Q185" i="3"/>
  <c r="P185" i="3"/>
  <c r="O185" i="3"/>
  <c r="K185" i="3"/>
  <c r="J185" i="3"/>
  <c r="I185" i="3"/>
  <c r="E185" i="3"/>
  <c r="D185" i="3"/>
  <c r="C185" i="3"/>
  <c r="AC184" i="3"/>
  <c r="AB184" i="3"/>
  <c r="AA184" i="3"/>
  <c r="Z184" i="3"/>
  <c r="W184" i="3"/>
  <c r="V184" i="3"/>
  <c r="U184" i="3"/>
  <c r="T184" i="3"/>
  <c r="Q184" i="3"/>
  <c r="P184" i="3"/>
  <c r="O184" i="3"/>
  <c r="N184" i="3"/>
  <c r="K184" i="3"/>
  <c r="J184" i="3"/>
  <c r="I184" i="3"/>
  <c r="H184" i="3"/>
  <c r="E184" i="3"/>
  <c r="D184" i="3"/>
  <c r="C184" i="3"/>
  <c r="B184" i="3"/>
  <c r="AC181" i="3" l="1"/>
  <c r="AB181" i="3"/>
  <c r="AA181" i="3"/>
  <c r="W181" i="3"/>
  <c r="V181" i="3"/>
  <c r="U181" i="3"/>
  <c r="Q181" i="3"/>
  <c r="P181" i="3"/>
  <c r="O181" i="3"/>
  <c r="K181" i="3"/>
  <c r="J181" i="3"/>
  <c r="I181" i="3"/>
  <c r="E181" i="3"/>
  <c r="D181" i="3"/>
  <c r="C181" i="3"/>
  <c r="AC180" i="3"/>
  <c r="AB180" i="3"/>
  <c r="AA180" i="3"/>
  <c r="W180" i="3"/>
  <c r="V180" i="3"/>
  <c r="U180" i="3"/>
  <c r="Q180" i="3"/>
  <c r="P180" i="3"/>
  <c r="O180" i="3"/>
  <c r="K180" i="3"/>
  <c r="J180" i="3"/>
  <c r="I180" i="3"/>
  <c r="E180" i="3"/>
  <c r="D180" i="3"/>
  <c r="C180" i="3"/>
  <c r="AC179" i="3"/>
  <c r="AB179" i="3"/>
  <c r="AA179" i="3"/>
  <c r="W179" i="3"/>
  <c r="V179" i="3"/>
  <c r="U179" i="3"/>
  <c r="Q179" i="3"/>
  <c r="P179" i="3"/>
  <c r="O179" i="3"/>
  <c r="K179" i="3"/>
  <c r="J179" i="3"/>
  <c r="I179" i="3"/>
  <c r="E179" i="3"/>
  <c r="D179" i="3"/>
  <c r="C179" i="3"/>
  <c r="AC178" i="3"/>
  <c r="AB178" i="3"/>
  <c r="AA178" i="3"/>
  <c r="W178" i="3"/>
  <c r="V178" i="3"/>
  <c r="U178" i="3"/>
  <c r="Q178" i="3"/>
  <c r="P178" i="3"/>
  <c r="O178" i="3"/>
  <c r="K178" i="3"/>
  <c r="J178" i="3"/>
  <c r="I178" i="3"/>
  <c r="E178" i="3"/>
  <c r="D178" i="3"/>
  <c r="C178" i="3"/>
  <c r="AC177" i="3"/>
  <c r="AB177" i="3"/>
  <c r="AA177" i="3"/>
  <c r="Z177" i="3"/>
  <c r="W177" i="3"/>
  <c r="V177" i="3"/>
  <c r="U177" i="3"/>
  <c r="T177" i="3"/>
  <c r="Q177" i="3"/>
  <c r="P177" i="3"/>
  <c r="O177" i="3"/>
  <c r="N177" i="3"/>
  <c r="K177" i="3"/>
  <c r="J177" i="3"/>
  <c r="I177" i="3"/>
  <c r="H177" i="3"/>
  <c r="E177" i="3"/>
  <c r="D177" i="3"/>
  <c r="C177" i="3"/>
  <c r="B177" i="3"/>
  <c r="AC176" i="3"/>
  <c r="AB176" i="3"/>
  <c r="AA176" i="3"/>
  <c r="W176" i="3"/>
  <c r="V176" i="3"/>
  <c r="U176" i="3"/>
  <c r="Q176" i="3"/>
  <c r="P176" i="3"/>
  <c r="O176" i="3"/>
  <c r="K176" i="3"/>
  <c r="J176" i="3"/>
  <c r="I176" i="3"/>
  <c r="E176" i="3"/>
  <c r="D176" i="3"/>
  <c r="C176" i="3"/>
  <c r="AC175" i="3"/>
  <c r="AB175" i="3"/>
  <c r="AA175" i="3"/>
  <c r="W175" i="3"/>
  <c r="V175" i="3"/>
  <c r="U175" i="3"/>
  <c r="Q175" i="3"/>
  <c r="P175" i="3"/>
  <c r="O175" i="3"/>
  <c r="K175" i="3"/>
  <c r="J175" i="3"/>
  <c r="I175" i="3"/>
  <c r="E175" i="3"/>
  <c r="D175" i="3"/>
  <c r="C175" i="3"/>
  <c r="AC174" i="3"/>
  <c r="AB174" i="3"/>
  <c r="AA174" i="3"/>
  <c r="W174" i="3"/>
  <c r="V174" i="3"/>
  <c r="U174" i="3"/>
  <c r="Q174" i="3"/>
  <c r="P174" i="3"/>
  <c r="O174" i="3"/>
  <c r="K174" i="3"/>
  <c r="J174" i="3"/>
  <c r="I174" i="3"/>
  <c r="E174" i="3"/>
  <c r="D174" i="3"/>
  <c r="C174" i="3"/>
  <c r="AC173" i="3"/>
  <c r="AB173" i="3"/>
  <c r="AA173" i="3"/>
  <c r="W173" i="3"/>
  <c r="V173" i="3"/>
  <c r="U173" i="3"/>
  <c r="Q173" i="3"/>
  <c r="P173" i="3"/>
  <c r="O173" i="3"/>
  <c r="K173" i="3"/>
  <c r="J173" i="3"/>
  <c r="I173" i="3"/>
  <c r="E173" i="3"/>
  <c r="D173" i="3"/>
  <c r="C173" i="3"/>
  <c r="AC172" i="3"/>
  <c r="AB172" i="3"/>
  <c r="AA172" i="3"/>
  <c r="W172" i="3"/>
  <c r="V172" i="3"/>
  <c r="U172" i="3"/>
  <c r="Q172" i="3"/>
  <c r="P172" i="3"/>
  <c r="O172" i="3"/>
  <c r="K172" i="3"/>
  <c r="J172" i="3"/>
  <c r="I172" i="3"/>
  <c r="E172" i="3"/>
  <c r="D172" i="3"/>
  <c r="C172" i="3"/>
  <c r="AC171" i="3"/>
  <c r="AB171" i="3"/>
  <c r="AA171" i="3"/>
  <c r="Z171" i="3"/>
  <c r="W171" i="3"/>
  <c r="V171" i="3"/>
  <c r="U171" i="3"/>
  <c r="T171" i="3"/>
  <c r="Q171" i="3"/>
  <c r="P171" i="3"/>
  <c r="O171" i="3"/>
  <c r="N171" i="3"/>
  <c r="K171" i="3"/>
  <c r="J171" i="3"/>
  <c r="I171" i="3"/>
  <c r="H171" i="3"/>
  <c r="E171" i="3"/>
  <c r="D171" i="3"/>
  <c r="C171" i="3"/>
  <c r="B171" i="3"/>
  <c r="AC162" i="3"/>
  <c r="AB162" i="3"/>
  <c r="AA162" i="3"/>
  <c r="W162" i="3"/>
  <c r="V162" i="3"/>
  <c r="U162" i="3"/>
  <c r="Q162" i="3"/>
  <c r="P162" i="3"/>
  <c r="O162" i="3"/>
  <c r="K162" i="3"/>
  <c r="J162" i="3"/>
  <c r="I162" i="3"/>
  <c r="E162" i="3"/>
  <c r="D162" i="3"/>
  <c r="C162" i="3"/>
  <c r="AC161" i="3"/>
  <c r="AB161" i="3"/>
  <c r="AA161" i="3"/>
  <c r="W161" i="3"/>
  <c r="V161" i="3"/>
  <c r="U161" i="3"/>
  <c r="Q161" i="3"/>
  <c r="P161" i="3"/>
  <c r="O161" i="3"/>
  <c r="K161" i="3"/>
  <c r="J161" i="3"/>
  <c r="I161" i="3"/>
  <c r="E161" i="3"/>
  <c r="D161" i="3"/>
  <c r="C161" i="3"/>
  <c r="AC160" i="3"/>
  <c r="AB160" i="3"/>
  <c r="AA160" i="3"/>
  <c r="W160" i="3"/>
  <c r="V160" i="3"/>
  <c r="U160" i="3"/>
  <c r="Q160" i="3"/>
  <c r="P160" i="3"/>
  <c r="O160" i="3"/>
  <c r="K160" i="3"/>
  <c r="J160" i="3"/>
  <c r="I160" i="3"/>
  <c r="E160" i="3"/>
  <c r="D160" i="3"/>
  <c r="C160" i="3"/>
  <c r="AC159" i="3"/>
  <c r="AB159" i="3"/>
  <c r="AA159" i="3"/>
  <c r="W159" i="3"/>
  <c r="V159" i="3"/>
  <c r="U159" i="3"/>
  <c r="Q159" i="3"/>
  <c r="P159" i="3"/>
  <c r="O159" i="3"/>
  <c r="K159" i="3"/>
  <c r="J159" i="3"/>
  <c r="I159" i="3"/>
  <c r="E159" i="3"/>
  <c r="D159" i="3"/>
  <c r="C159" i="3"/>
  <c r="AC158" i="3"/>
  <c r="AB158" i="3"/>
  <c r="AA158" i="3"/>
  <c r="W158" i="3"/>
  <c r="V158" i="3"/>
  <c r="U158" i="3"/>
  <c r="Q158" i="3"/>
  <c r="P158" i="3"/>
  <c r="O158" i="3"/>
  <c r="K158" i="3"/>
  <c r="J158" i="3"/>
  <c r="I158" i="3"/>
  <c r="E158" i="3"/>
  <c r="D158" i="3"/>
  <c r="C158" i="3"/>
  <c r="AC157" i="3"/>
  <c r="AB157" i="3"/>
  <c r="AA157" i="3"/>
  <c r="W157" i="3"/>
  <c r="V157" i="3"/>
  <c r="U157" i="3"/>
  <c r="Q157" i="3"/>
  <c r="P157" i="3"/>
  <c r="O157" i="3"/>
  <c r="I157" i="3"/>
  <c r="E157" i="3"/>
  <c r="D157" i="3"/>
  <c r="C157" i="3"/>
  <c r="AC156" i="3"/>
  <c r="AB156" i="3"/>
  <c r="AA156" i="3"/>
  <c r="V156" i="3"/>
  <c r="U156" i="3"/>
  <c r="Q156" i="3"/>
  <c r="P156" i="3"/>
  <c r="O156" i="3"/>
  <c r="I156" i="3"/>
  <c r="E156" i="3"/>
  <c r="D156" i="3"/>
  <c r="C156" i="3"/>
  <c r="AC155" i="3"/>
  <c r="AB155" i="3"/>
  <c r="AA155" i="3"/>
  <c r="Z155" i="3"/>
  <c r="W155" i="3"/>
  <c r="V155" i="3"/>
  <c r="U155" i="3"/>
  <c r="T155" i="3"/>
  <c r="Q155" i="3"/>
  <c r="P155" i="3"/>
  <c r="O155" i="3"/>
  <c r="N155" i="3"/>
  <c r="I155" i="3"/>
  <c r="H155" i="3"/>
  <c r="E155" i="3"/>
  <c r="D155" i="3"/>
  <c r="C155" i="3"/>
  <c r="B155" i="3"/>
  <c r="AC154" i="3"/>
  <c r="AB154" i="3"/>
  <c r="AA154" i="3"/>
  <c r="W154" i="3"/>
  <c r="V154" i="3"/>
  <c r="U154" i="3"/>
  <c r="Q154" i="3"/>
  <c r="P154" i="3"/>
  <c r="O154" i="3"/>
  <c r="K154" i="3"/>
  <c r="J154" i="3"/>
  <c r="I154" i="3"/>
  <c r="E154" i="3"/>
  <c r="D154" i="3"/>
  <c r="C154" i="3"/>
  <c r="AC153" i="3"/>
  <c r="AB153" i="3"/>
  <c r="AA153" i="3"/>
  <c r="W153" i="3"/>
  <c r="V153" i="3"/>
  <c r="U153" i="3"/>
  <c r="Q153" i="3"/>
  <c r="P153" i="3"/>
  <c r="O153" i="3"/>
  <c r="K153" i="3"/>
  <c r="J153" i="3"/>
  <c r="I153" i="3"/>
  <c r="E153" i="3"/>
  <c r="D153" i="3"/>
  <c r="C153" i="3"/>
  <c r="AC152" i="3"/>
  <c r="AB152" i="3"/>
  <c r="AA152" i="3"/>
  <c r="W152" i="3"/>
  <c r="V152" i="3"/>
  <c r="U152" i="3"/>
  <c r="Q152" i="3"/>
  <c r="P152" i="3"/>
  <c r="O152" i="3"/>
  <c r="K152" i="3"/>
  <c r="J152" i="3"/>
  <c r="I152" i="3"/>
  <c r="E152" i="3"/>
  <c r="D152" i="3"/>
  <c r="C152" i="3"/>
  <c r="AC151" i="3"/>
  <c r="AB151" i="3"/>
  <c r="AA151" i="3"/>
  <c r="W151" i="3"/>
  <c r="V151" i="3"/>
  <c r="U151" i="3"/>
  <c r="Q151" i="3"/>
  <c r="P151" i="3"/>
  <c r="O151" i="3"/>
  <c r="J151" i="3"/>
  <c r="I151" i="3"/>
  <c r="E151" i="3"/>
  <c r="D151" i="3"/>
  <c r="C151" i="3"/>
  <c r="AC150" i="3"/>
  <c r="AB150" i="3"/>
  <c r="AA150" i="3"/>
  <c r="W150" i="3"/>
  <c r="V150" i="3"/>
  <c r="U150" i="3"/>
  <c r="Q150" i="3"/>
  <c r="P150" i="3"/>
  <c r="O150" i="3"/>
  <c r="J150" i="3"/>
  <c r="I150" i="3"/>
  <c r="E150" i="3"/>
  <c r="D150" i="3"/>
  <c r="C150" i="3"/>
  <c r="AC149" i="3"/>
  <c r="AB149" i="3"/>
  <c r="AA149" i="3"/>
  <c r="W149" i="3"/>
  <c r="V149" i="3"/>
  <c r="U149" i="3"/>
  <c r="Q149" i="3"/>
  <c r="P149" i="3"/>
  <c r="O149" i="3"/>
  <c r="J149" i="3"/>
  <c r="I149" i="3"/>
  <c r="E149" i="3"/>
  <c r="D149" i="3"/>
  <c r="C149" i="3"/>
  <c r="AC148" i="3"/>
  <c r="AB148" i="3"/>
  <c r="AA148" i="3"/>
  <c r="W148" i="3"/>
  <c r="V148" i="3"/>
  <c r="U148" i="3"/>
  <c r="Q148" i="3"/>
  <c r="P148" i="3"/>
  <c r="O148" i="3"/>
  <c r="J148" i="3"/>
  <c r="I148" i="3"/>
  <c r="E148" i="3"/>
  <c r="D148" i="3"/>
  <c r="C148" i="3"/>
  <c r="AC147" i="3"/>
  <c r="AB147" i="3"/>
  <c r="AA147" i="3"/>
  <c r="Z147" i="3"/>
  <c r="W147" i="3"/>
  <c r="V147" i="3"/>
  <c r="U147" i="3"/>
  <c r="T147" i="3"/>
  <c r="Q147" i="3"/>
  <c r="P147" i="3"/>
  <c r="O147" i="3"/>
  <c r="N147" i="3"/>
  <c r="J147" i="3"/>
  <c r="I147" i="3"/>
  <c r="H147" i="3"/>
  <c r="E147" i="3"/>
  <c r="D147" i="3"/>
  <c r="C147" i="3"/>
  <c r="B147" i="3"/>
  <c r="AC146" i="3"/>
  <c r="AB146" i="3"/>
  <c r="AA146" i="3"/>
  <c r="W146" i="3"/>
  <c r="V146" i="3"/>
  <c r="U146" i="3"/>
  <c r="Q146" i="3"/>
  <c r="P146" i="3"/>
  <c r="O146" i="3"/>
  <c r="K146" i="3"/>
  <c r="J146" i="3"/>
  <c r="I146" i="3"/>
  <c r="E146" i="3"/>
  <c r="D146" i="3"/>
  <c r="C146" i="3"/>
  <c r="AC145" i="3"/>
  <c r="AB145" i="3"/>
  <c r="AA145" i="3"/>
  <c r="W145" i="3"/>
  <c r="V145" i="3"/>
  <c r="U145" i="3"/>
  <c r="Q145" i="3"/>
  <c r="P145" i="3"/>
  <c r="O145" i="3"/>
  <c r="K145" i="3"/>
  <c r="J145" i="3"/>
  <c r="I145" i="3"/>
  <c r="E145" i="3"/>
  <c r="D145" i="3"/>
  <c r="C145" i="3"/>
  <c r="AC144" i="3"/>
  <c r="AB144" i="3"/>
  <c r="AA144" i="3"/>
  <c r="W144" i="3"/>
  <c r="V144" i="3"/>
  <c r="U144" i="3"/>
  <c r="Q144" i="3"/>
  <c r="P144" i="3"/>
  <c r="O144" i="3"/>
  <c r="K144" i="3"/>
  <c r="J144" i="3"/>
  <c r="I144" i="3"/>
  <c r="E144" i="3"/>
  <c r="D144" i="3"/>
  <c r="C144" i="3"/>
  <c r="AC143" i="3"/>
  <c r="AB143" i="3"/>
  <c r="AA143" i="3"/>
  <c r="W143" i="3"/>
  <c r="V143" i="3"/>
  <c r="U143" i="3"/>
  <c r="Q143" i="3"/>
  <c r="P143" i="3"/>
  <c r="O143" i="3"/>
  <c r="K143" i="3"/>
  <c r="J143" i="3"/>
  <c r="I143" i="3"/>
  <c r="E143" i="3"/>
  <c r="D143" i="3"/>
  <c r="C143" i="3"/>
  <c r="AC142" i="3"/>
  <c r="AB142" i="3"/>
  <c r="AA142" i="3"/>
  <c r="W142" i="3"/>
  <c r="V142" i="3"/>
  <c r="U142" i="3"/>
  <c r="Q142" i="3"/>
  <c r="P142" i="3"/>
  <c r="O142" i="3"/>
  <c r="K142" i="3"/>
  <c r="J142" i="3"/>
  <c r="I142" i="3"/>
  <c r="E142" i="3"/>
  <c r="D142" i="3"/>
  <c r="C142" i="3"/>
  <c r="AC141" i="3"/>
  <c r="AB141" i="3"/>
  <c r="AA141" i="3"/>
  <c r="W141" i="3"/>
  <c r="V141" i="3"/>
  <c r="U141" i="3"/>
  <c r="Q141" i="3"/>
  <c r="P141" i="3"/>
  <c r="O141" i="3"/>
  <c r="K141" i="3"/>
  <c r="J141" i="3"/>
  <c r="I141" i="3"/>
  <c r="E141" i="3"/>
  <c r="D141" i="3"/>
  <c r="C141" i="3"/>
  <c r="AC140" i="3"/>
  <c r="AB140" i="3"/>
  <c r="AA140" i="3"/>
  <c r="W140" i="3"/>
  <c r="V140" i="3"/>
  <c r="U140" i="3"/>
  <c r="Q140" i="3"/>
  <c r="P140" i="3"/>
  <c r="O140" i="3" l="1"/>
  <c r="K140" i="3"/>
  <c r="J140" i="3"/>
  <c r="I140" i="3"/>
  <c r="E140" i="3"/>
  <c r="D140" i="3"/>
  <c r="C140" i="3"/>
  <c r="AC139" i="3"/>
  <c r="AB139" i="3"/>
  <c r="AA139" i="3"/>
  <c r="Z139" i="3"/>
  <c r="W139" i="3"/>
  <c r="V139" i="3"/>
  <c r="U139" i="3"/>
  <c r="T139" i="3"/>
  <c r="Q139" i="3"/>
  <c r="P139" i="3"/>
  <c r="O139" i="3"/>
  <c r="N139" i="3"/>
  <c r="K139" i="3"/>
  <c r="J139" i="3"/>
  <c r="I139" i="3"/>
  <c r="H139" i="3"/>
  <c r="E139" i="3"/>
  <c r="D139" i="3"/>
  <c r="C139" i="3"/>
  <c r="B139" i="3"/>
  <c r="AC136" i="3"/>
  <c r="AB136" i="3"/>
  <c r="AA136" i="3"/>
  <c r="W136" i="3"/>
  <c r="V136" i="3"/>
  <c r="U136" i="3"/>
  <c r="Q136" i="3"/>
  <c r="P136" i="3"/>
  <c r="O136" i="3"/>
  <c r="K136" i="3"/>
  <c r="J136" i="3"/>
  <c r="I136" i="3"/>
  <c r="AC135" i="3"/>
  <c r="AB135" i="3"/>
  <c r="AA135" i="3"/>
  <c r="W135" i="3"/>
  <c r="V135" i="3"/>
  <c r="U135" i="3"/>
  <c r="Q135" i="3"/>
  <c r="P135" i="3"/>
  <c r="O135" i="3"/>
  <c r="K135" i="3"/>
  <c r="J135" i="3"/>
  <c r="I135" i="3"/>
  <c r="E135" i="3"/>
  <c r="D135" i="3"/>
  <c r="C135" i="3"/>
  <c r="AC134" i="3"/>
  <c r="AB134" i="3"/>
  <c r="AA134" i="3"/>
  <c r="W134" i="3"/>
  <c r="V134" i="3"/>
  <c r="U134" i="3"/>
  <c r="Q134" i="3"/>
  <c r="P134" i="3"/>
  <c r="O134" i="3"/>
  <c r="K134" i="3"/>
  <c r="J134" i="3"/>
  <c r="I134" i="3"/>
  <c r="E134" i="3"/>
  <c r="D134" i="3"/>
  <c r="C134" i="3"/>
  <c r="AC133" i="3"/>
  <c r="AB133" i="3"/>
  <c r="AA133" i="3"/>
  <c r="W133" i="3"/>
  <c r="V133" i="3"/>
  <c r="U133" i="3"/>
  <c r="Q133" i="3"/>
  <c r="P133" i="3"/>
  <c r="O133" i="3"/>
  <c r="K133" i="3"/>
  <c r="J133" i="3"/>
  <c r="I133" i="3"/>
  <c r="E133" i="3"/>
  <c r="D133" i="3"/>
  <c r="C133" i="3"/>
  <c r="AC132" i="3"/>
  <c r="AB132" i="3"/>
  <c r="AA132" i="3"/>
  <c r="Z132" i="3"/>
  <c r="W132" i="3"/>
  <c r="V132" i="3"/>
  <c r="U132" i="3"/>
  <c r="T132" i="3"/>
  <c r="Q132" i="3"/>
  <c r="P132" i="3"/>
  <c r="O132" i="3"/>
  <c r="N132" i="3"/>
  <c r="K132" i="3"/>
  <c r="J132" i="3"/>
  <c r="I132" i="3"/>
  <c r="H132" i="3"/>
  <c r="E132" i="3"/>
  <c r="D132" i="3"/>
  <c r="C132" i="3"/>
  <c r="B132" i="3"/>
  <c r="AC131" i="3"/>
  <c r="AB131" i="3"/>
  <c r="AA131" i="3"/>
  <c r="W131" i="3"/>
  <c r="V131" i="3"/>
  <c r="U131" i="3"/>
  <c r="Q131" i="3"/>
  <c r="P131" i="3"/>
  <c r="O131" i="3"/>
  <c r="K131" i="3"/>
  <c r="J131" i="3"/>
  <c r="I131" i="3"/>
  <c r="E131" i="3"/>
  <c r="D131" i="3"/>
  <c r="C131" i="3"/>
  <c r="AC130" i="3"/>
  <c r="AB130" i="3"/>
  <c r="AA130" i="3"/>
  <c r="W130" i="3"/>
  <c r="V130" i="3"/>
  <c r="U130" i="3"/>
  <c r="Q130" i="3"/>
  <c r="P130" i="3"/>
  <c r="O130" i="3"/>
  <c r="K130" i="3"/>
  <c r="J130" i="3"/>
  <c r="I130" i="3"/>
  <c r="E130" i="3"/>
  <c r="D130" i="3"/>
  <c r="C130" i="3"/>
  <c r="AC129" i="3"/>
  <c r="AB129" i="3"/>
  <c r="AA129" i="3"/>
  <c r="W129" i="3"/>
  <c r="V129" i="3"/>
  <c r="U129" i="3"/>
  <c r="Q129" i="3"/>
  <c r="P129" i="3"/>
  <c r="O129" i="3"/>
  <c r="K129" i="3"/>
  <c r="J129" i="3"/>
  <c r="I129" i="3"/>
  <c r="E129" i="3"/>
  <c r="D129" i="3"/>
  <c r="C129" i="3"/>
  <c r="AC128" i="3"/>
  <c r="AB128" i="3"/>
  <c r="AA128" i="3"/>
  <c r="W128" i="3"/>
  <c r="V128" i="3"/>
  <c r="U128" i="3"/>
  <c r="Q128" i="3"/>
  <c r="P128" i="3"/>
  <c r="O128" i="3"/>
  <c r="K128" i="3"/>
  <c r="J128" i="3"/>
  <c r="I128" i="3"/>
  <c r="E128" i="3"/>
  <c r="D128" i="3"/>
  <c r="C128" i="3"/>
  <c r="AC127" i="3"/>
  <c r="AB127" i="3"/>
  <c r="AA127" i="3"/>
  <c r="W127" i="3"/>
  <c r="V127" i="3"/>
  <c r="U127" i="3"/>
  <c r="Q127" i="3"/>
  <c r="P127" i="3"/>
  <c r="O127" i="3"/>
  <c r="K127" i="3"/>
  <c r="J127" i="3"/>
  <c r="I127" i="3"/>
  <c r="E127" i="3"/>
  <c r="D127" i="3"/>
  <c r="C127" i="3"/>
  <c r="AC126" i="3"/>
  <c r="AB126" i="3"/>
  <c r="AA126" i="3"/>
  <c r="Z126" i="3"/>
  <c r="W126" i="3"/>
  <c r="V126" i="3"/>
  <c r="U126" i="3"/>
  <c r="T126" i="3"/>
  <c r="Q126" i="3"/>
  <c r="P126" i="3"/>
  <c r="O126" i="3"/>
  <c r="N126" i="3"/>
  <c r="K126" i="3"/>
  <c r="J126" i="3"/>
  <c r="I126" i="3"/>
  <c r="H126" i="3"/>
  <c r="E126" i="3"/>
  <c r="D126" i="3"/>
  <c r="C126" i="3"/>
  <c r="B126" i="3"/>
  <c r="AC117" i="3"/>
  <c r="AB117" i="3"/>
  <c r="AA117" i="3"/>
  <c r="W117" i="3"/>
  <c r="V117" i="3"/>
  <c r="U117" i="3"/>
  <c r="Q117" i="3"/>
  <c r="P117" i="3"/>
  <c r="O117" i="3"/>
  <c r="K117" i="3"/>
  <c r="J117" i="3"/>
  <c r="I117" i="3"/>
  <c r="E117" i="3"/>
  <c r="D117" i="3"/>
  <c r="C117" i="3"/>
  <c r="AC116" i="3"/>
  <c r="AB116" i="3"/>
  <c r="AA116" i="3"/>
  <c r="W116" i="3"/>
  <c r="V116" i="3"/>
  <c r="U116" i="3"/>
  <c r="Q116" i="3"/>
  <c r="P116" i="3"/>
  <c r="O116" i="3"/>
  <c r="K116" i="3"/>
  <c r="J116" i="3"/>
  <c r="I116" i="3"/>
  <c r="E116" i="3"/>
  <c r="D116" i="3"/>
  <c r="C116" i="3"/>
  <c r="AC115" i="3"/>
  <c r="AB115" i="3"/>
  <c r="AA115" i="3"/>
  <c r="W115" i="3"/>
  <c r="V115" i="3"/>
  <c r="U115" i="3"/>
  <c r="Q115" i="3"/>
  <c r="P115" i="3"/>
  <c r="O115" i="3"/>
  <c r="K115" i="3"/>
  <c r="J115" i="3"/>
  <c r="I115" i="3"/>
  <c r="E115" i="3"/>
  <c r="D115" i="3"/>
  <c r="C115" i="3"/>
  <c r="AC114" i="3"/>
  <c r="AB114" i="3"/>
  <c r="AA114" i="3"/>
  <c r="W114" i="3"/>
  <c r="V114" i="3"/>
  <c r="U114" i="3"/>
  <c r="Q114" i="3"/>
  <c r="P114" i="3"/>
  <c r="O114" i="3"/>
  <c r="K114" i="3"/>
  <c r="J114" i="3"/>
  <c r="I114" i="3"/>
  <c r="E114" i="3"/>
  <c r="D114" i="3"/>
  <c r="C114" i="3"/>
  <c r="AB113" i="3"/>
  <c r="AA113" i="3"/>
  <c r="W113" i="3"/>
  <c r="V113" i="3"/>
  <c r="U113" i="3"/>
  <c r="Q113" i="3"/>
  <c r="P113" i="3"/>
  <c r="O113" i="3"/>
  <c r="K113" i="3"/>
  <c r="J113" i="3"/>
  <c r="I113" i="3"/>
  <c r="E113" i="3"/>
  <c r="D113" i="3"/>
  <c r="C113" i="3"/>
  <c r="AC112" i="3"/>
  <c r="AB112" i="3"/>
  <c r="AA112" i="3"/>
  <c r="W112" i="3"/>
  <c r="V112" i="3"/>
  <c r="U112" i="3"/>
  <c r="Q112" i="3"/>
  <c r="P112" i="3"/>
  <c r="O112" i="3"/>
  <c r="K112" i="3"/>
  <c r="J112" i="3"/>
  <c r="I112" i="3"/>
  <c r="E112" i="3"/>
  <c r="D112" i="3"/>
  <c r="C112" i="3"/>
  <c r="AC111" i="3"/>
  <c r="AB111" i="3"/>
  <c r="AA111" i="3"/>
  <c r="W111" i="3"/>
  <c r="V111" i="3"/>
  <c r="U111" i="3"/>
  <c r="Q111" i="3"/>
  <c r="P111" i="3"/>
  <c r="O111" i="3"/>
  <c r="K111" i="3"/>
  <c r="J111" i="3"/>
  <c r="I111" i="3"/>
  <c r="E111" i="3"/>
  <c r="D111" i="3"/>
  <c r="C111" i="3"/>
  <c r="AC110" i="3"/>
  <c r="AB110" i="3"/>
  <c r="AA110" i="3"/>
  <c r="Z110" i="3"/>
  <c r="W110" i="3"/>
  <c r="V110" i="3"/>
  <c r="U110" i="3"/>
  <c r="T110" i="3"/>
  <c r="Q110" i="3"/>
  <c r="P110" i="3"/>
  <c r="O110" i="3"/>
  <c r="N110" i="3"/>
  <c r="K110" i="3"/>
  <c r="J110" i="3"/>
  <c r="I110" i="3"/>
  <c r="H110" i="3"/>
  <c r="E110" i="3"/>
  <c r="D110" i="3"/>
  <c r="C110" i="3"/>
  <c r="B110" i="3"/>
  <c r="AC109" i="3"/>
  <c r="AB109" i="3"/>
  <c r="AA109" i="3"/>
  <c r="W109" i="3"/>
  <c r="V109" i="3"/>
  <c r="U109" i="3"/>
  <c r="Q109" i="3"/>
  <c r="P109" i="3"/>
  <c r="O109" i="3"/>
  <c r="K109" i="3"/>
  <c r="J109" i="3"/>
  <c r="I109" i="3"/>
  <c r="E109" i="3"/>
  <c r="D109" i="3"/>
  <c r="C109" i="3"/>
  <c r="AC108" i="3"/>
  <c r="AB108" i="3"/>
  <c r="AA108" i="3"/>
  <c r="W108" i="3"/>
  <c r="V108" i="3"/>
  <c r="U108" i="3"/>
  <c r="Q108" i="3"/>
  <c r="P108" i="3"/>
  <c r="O108" i="3"/>
  <c r="K108" i="3"/>
  <c r="J108" i="3"/>
  <c r="I108" i="3"/>
  <c r="E108" i="3"/>
  <c r="D108" i="3"/>
  <c r="C108" i="3"/>
  <c r="AC107" i="3"/>
  <c r="AB107" i="3"/>
  <c r="AA107" i="3"/>
  <c r="W107" i="3"/>
  <c r="V107" i="3"/>
  <c r="U107" i="3"/>
  <c r="Q107" i="3"/>
  <c r="P107" i="3"/>
  <c r="O107" i="3"/>
  <c r="K107" i="3"/>
  <c r="J107" i="3"/>
  <c r="I107" i="3"/>
  <c r="E107" i="3"/>
  <c r="D107" i="3"/>
  <c r="C107" i="3"/>
  <c r="AC106" i="3"/>
  <c r="AB106" i="3"/>
  <c r="AA106" i="3"/>
  <c r="W106" i="3"/>
  <c r="V106" i="3"/>
  <c r="U106" i="3"/>
  <c r="Q106" i="3"/>
  <c r="P106" i="3"/>
  <c r="O106" i="3"/>
  <c r="K106" i="3"/>
  <c r="J106" i="3"/>
  <c r="I106" i="3"/>
  <c r="E106" i="3"/>
  <c r="D106" i="3"/>
  <c r="C106" i="3"/>
  <c r="AB105" i="3"/>
  <c r="AA105" i="3"/>
  <c r="W105" i="3"/>
  <c r="V105" i="3"/>
  <c r="U105" i="3"/>
  <c r="Q105" i="3"/>
  <c r="P105" i="3"/>
  <c r="O105" i="3"/>
  <c r="K105" i="3"/>
  <c r="J105" i="3"/>
  <c r="I105" i="3"/>
  <c r="E105" i="3"/>
  <c r="D105" i="3"/>
  <c r="C105" i="3"/>
  <c r="AC104" i="3"/>
  <c r="AB104" i="3"/>
  <c r="AA104" i="3"/>
  <c r="V104" i="3"/>
  <c r="U104" i="3"/>
  <c r="Q104" i="3"/>
  <c r="P104" i="3"/>
  <c r="O104" i="3"/>
  <c r="K104" i="3"/>
  <c r="J104" i="3"/>
  <c r="I104" i="3"/>
  <c r="E104" i="3"/>
  <c r="D104" i="3"/>
  <c r="C104" i="3"/>
  <c r="AC103" i="3"/>
  <c r="AB103" i="3"/>
  <c r="AA103" i="3"/>
  <c r="V103" i="3"/>
  <c r="U103" i="3"/>
  <c r="Q103" i="3"/>
  <c r="P103" i="3"/>
  <c r="O103" i="3"/>
  <c r="K103" i="3"/>
  <c r="J103" i="3"/>
  <c r="I103" i="3"/>
  <c r="E103" i="3"/>
  <c r="D103" i="3"/>
  <c r="C103" i="3"/>
  <c r="AC102" i="3"/>
  <c r="AB102" i="3"/>
  <c r="AA102" i="3"/>
  <c r="Z102" i="3"/>
  <c r="W102" i="3"/>
  <c r="V102" i="3"/>
  <c r="U102" i="3"/>
  <c r="T102" i="3"/>
  <c r="Q102" i="3"/>
  <c r="P102" i="3"/>
  <c r="O102" i="3"/>
  <c r="N102" i="3"/>
  <c r="K102" i="3"/>
  <c r="J102" i="3"/>
  <c r="I102" i="3"/>
  <c r="H102" i="3"/>
  <c r="E102" i="3"/>
  <c r="D102" i="3"/>
  <c r="C102" i="3"/>
  <c r="B102" i="3"/>
  <c r="AC101" i="3"/>
  <c r="AB101" i="3"/>
  <c r="AA101" i="3"/>
  <c r="W101" i="3"/>
  <c r="V101" i="3"/>
  <c r="U101" i="3"/>
  <c r="Q101" i="3"/>
  <c r="P101" i="3"/>
  <c r="O101" i="3"/>
  <c r="K101" i="3"/>
  <c r="J101" i="3"/>
  <c r="I101" i="3"/>
  <c r="E101" i="3"/>
  <c r="D101" i="3"/>
  <c r="C101" i="3"/>
  <c r="AC100" i="3"/>
  <c r="AB100" i="3"/>
  <c r="AA100" i="3"/>
  <c r="W100" i="3"/>
  <c r="V100" i="3"/>
  <c r="U100" i="3"/>
  <c r="Q100" i="3"/>
  <c r="P100" i="3"/>
  <c r="O100" i="3"/>
  <c r="K100" i="3"/>
  <c r="J100" i="3"/>
  <c r="I100" i="3"/>
  <c r="E100" i="3"/>
  <c r="D100" i="3"/>
  <c r="C100" i="3"/>
  <c r="AC99" i="3"/>
  <c r="AB99" i="3"/>
  <c r="AA99" i="3"/>
  <c r="W99" i="3"/>
  <c r="V99" i="3"/>
  <c r="U99" i="3"/>
  <c r="Q99" i="3"/>
  <c r="P99" i="3"/>
  <c r="O99" i="3"/>
  <c r="K99" i="3"/>
  <c r="J99" i="3"/>
  <c r="I99" i="3"/>
  <c r="E99" i="3"/>
  <c r="D99" i="3"/>
  <c r="C99" i="3"/>
  <c r="AC98" i="3"/>
  <c r="AB98" i="3"/>
  <c r="AA98" i="3"/>
  <c r="W98" i="3"/>
  <c r="V98" i="3"/>
  <c r="U98" i="3"/>
  <c r="Q98" i="3"/>
  <c r="P98" i="3"/>
  <c r="O98" i="3"/>
  <c r="K98" i="3"/>
  <c r="J98" i="3"/>
  <c r="I98" i="3"/>
  <c r="E98" i="3"/>
  <c r="D98" i="3"/>
  <c r="C98" i="3"/>
  <c r="AC97" i="3"/>
  <c r="AB97" i="3"/>
  <c r="AA97" i="3"/>
  <c r="W97" i="3"/>
  <c r="V97" i="3"/>
  <c r="U97" i="3"/>
  <c r="Q97" i="3"/>
  <c r="P97" i="3"/>
  <c r="O97" i="3"/>
  <c r="K97" i="3"/>
  <c r="J97" i="3"/>
  <c r="I97" i="3"/>
  <c r="E97" i="3"/>
  <c r="D97" i="3"/>
  <c r="C97" i="3"/>
  <c r="AC96" i="3"/>
  <c r="AB96" i="3"/>
  <c r="AA96" i="3"/>
  <c r="W96" i="3"/>
  <c r="V96" i="3"/>
  <c r="U96" i="3"/>
  <c r="Q96" i="3"/>
  <c r="P96" i="3"/>
  <c r="O96" i="3"/>
  <c r="K96" i="3"/>
  <c r="J96" i="3"/>
  <c r="I96" i="3"/>
  <c r="E96" i="3"/>
  <c r="D96" i="3"/>
  <c r="C96" i="3"/>
  <c r="AC95" i="3"/>
  <c r="AB95" i="3"/>
  <c r="AA95" i="3"/>
  <c r="W95" i="3"/>
  <c r="V95" i="3"/>
  <c r="U95" i="3"/>
  <c r="Q95" i="3"/>
  <c r="P95" i="3"/>
  <c r="O95" i="3"/>
  <c r="K95" i="3"/>
  <c r="J95" i="3"/>
  <c r="I95" i="3"/>
  <c r="E95" i="3"/>
  <c r="D95" i="3"/>
  <c r="C95" i="3"/>
  <c r="AC94" i="3"/>
  <c r="AB94" i="3"/>
  <c r="AA94" i="3"/>
  <c r="Z94" i="3"/>
  <c r="W94" i="3"/>
  <c r="V94" i="3"/>
  <c r="U94" i="3"/>
  <c r="T94" i="3"/>
  <c r="Q94" i="3"/>
  <c r="P94" i="3"/>
  <c r="O94" i="3"/>
  <c r="N94" i="3"/>
  <c r="K94" i="3"/>
  <c r="J94" i="3"/>
  <c r="I94" i="3"/>
  <c r="H94" i="3"/>
  <c r="E94" i="3"/>
  <c r="D94" i="3"/>
  <c r="C94" i="3"/>
  <c r="B94" i="3"/>
  <c r="AC91" i="3"/>
  <c r="AB91" i="3"/>
  <c r="AA91" i="3"/>
  <c r="W91" i="3"/>
  <c r="V91" i="3"/>
  <c r="U91" i="3"/>
  <c r="Q91" i="3"/>
  <c r="P91" i="3"/>
  <c r="O91" i="3"/>
  <c r="K91" i="3"/>
  <c r="J91" i="3"/>
  <c r="I91" i="3"/>
  <c r="E91" i="3"/>
  <c r="D91" i="3"/>
  <c r="C91" i="3"/>
  <c r="AC90" i="3"/>
  <c r="AB90" i="3"/>
  <c r="AA90" i="3"/>
  <c r="W90" i="3"/>
  <c r="V90" i="3"/>
  <c r="U90" i="3"/>
  <c r="Q90" i="3"/>
  <c r="P90" i="3"/>
  <c r="O90" i="3"/>
  <c r="K90" i="3"/>
  <c r="J90" i="3"/>
  <c r="I90" i="3"/>
  <c r="E90" i="3"/>
  <c r="D90" i="3"/>
  <c r="C90" i="3"/>
  <c r="AC89" i="3"/>
  <c r="AB89" i="3"/>
  <c r="AA89" i="3"/>
  <c r="W89" i="3"/>
  <c r="V89" i="3"/>
  <c r="U89" i="3"/>
  <c r="Q89" i="3"/>
  <c r="P89" i="3"/>
  <c r="O89" i="3"/>
  <c r="K89" i="3"/>
  <c r="J89" i="3"/>
  <c r="I89" i="3"/>
  <c r="E89" i="3"/>
  <c r="D89" i="3"/>
  <c r="C89" i="3"/>
  <c r="AC88" i="3"/>
  <c r="AB88" i="3"/>
  <c r="AA88" i="3"/>
  <c r="W88" i="3"/>
  <c r="V88" i="3"/>
  <c r="U88" i="3"/>
  <c r="Q88" i="3"/>
  <c r="P88" i="3"/>
  <c r="O88" i="3"/>
  <c r="K88" i="3"/>
  <c r="J88" i="3"/>
  <c r="I88" i="3"/>
  <c r="E88" i="3"/>
  <c r="D88" i="3"/>
  <c r="AC87" i="3"/>
  <c r="AB87" i="3"/>
  <c r="AA87" i="3"/>
  <c r="Z87" i="3"/>
  <c r="W87" i="3"/>
  <c r="V87" i="3"/>
  <c r="U87" i="3"/>
  <c r="T87" i="3"/>
  <c r="Q87" i="3"/>
  <c r="P87" i="3"/>
  <c r="O87" i="3"/>
  <c r="N87" i="3"/>
  <c r="K87" i="3"/>
  <c r="J87" i="3"/>
  <c r="I87" i="3"/>
  <c r="H87" i="3"/>
  <c r="E87" i="3"/>
  <c r="D87" i="3"/>
  <c r="C87" i="3"/>
  <c r="B87" i="3"/>
  <c r="AC86" i="3"/>
  <c r="AB86" i="3"/>
  <c r="AA86" i="3"/>
  <c r="W86" i="3"/>
  <c r="V86" i="3"/>
  <c r="U86" i="3"/>
  <c r="Q86" i="3"/>
  <c r="P86" i="3"/>
  <c r="O86" i="3"/>
  <c r="K86" i="3"/>
  <c r="J86" i="3"/>
  <c r="I86" i="3"/>
  <c r="E86" i="3"/>
  <c r="D86" i="3"/>
  <c r="C86" i="3"/>
  <c r="AC85" i="3"/>
  <c r="AB85" i="3"/>
  <c r="AA85" i="3"/>
  <c r="W85" i="3"/>
  <c r="V85" i="3"/>
  <c r="U85" i="3"/>
  <c r="Q85" i="3"/>
  <c r="P85" i="3"/>
  <c r="O85" i="3"/>
  <c r="K85" i="3"/>
  <c r="J85" i="3"/>
  <c r="I85" i="3"/>
  <c r="E85" i="3"/>
  <c r="D85" i="3"/>
  <c r="C85" i="3"/>
  <c r="AC84" i="3"/>
  <c r="AB84" i="3"/>
  <c r="AA84" i="3"/>
  <c r="W84" i="3"/>
  <c r="V84" i="3"/>
  <c r="U84" i="3"/>
  <c r="Q84" i="3"/>
  <c r="P84" i="3"/>
  <c r="O84" i="3"/>
  <c r="K84" i="3"/>
  <c r="J84" i="3"/>
  <c r="I84" i="3"/>
  <c r="E84" i="3"/>
  <c r="D84" i="3"/>
  <c r="C84" i="3"/>
  <c r="AC83" i="3"/>
  <c r="AB83" i="3"/>
  <c r="AA83" i="3"/>
  <c r="W83" i="3"/>
  <c r="V83" i="3"/>
  <c r="U83" i="3"/>
  <c r="Q83" i="3"/>
  <c r="P83" i="3"/>
  <c r="O83" i="3"/>
  <c r="K83" i="3"/>
  <c r="J83" i="3"/>
  <c r="I83" i="3"/>
  <c r="E83" i="3"/>
  <c r="D83" i="3"/>
  <c r="C83" i="3"/>
  <c r="AC82" i="3"/>
  <c r="AB82" i="3"/>
  <c r="AA82" i="3"/>
  <c r="W82" i="3"/>
  <c r="V82" i="3"/>
  <c r="U82" i="3"/>
  <c r="Q82" i="3"/>
  <c r="P82" i="3"/>
  <c r="O82" i="3"/>
  <c r="K82" i="3"/>
  <c r="J82" i="3"/>
  <c r="I82" i="3"/>
  <c r="E82" i="3"/>
  <c r="D82" i="3"/>
  <c r="C82" i="3"/>
  <c r="AC81" i="3"/>
  <c r="AB81" i="3"/>
  <c r="AA81" i="3"/>
  <c r="Z81" i="3"/>
  <c r="W81" i="3"/>
  <c r="V81" i="3"/>
  <c r="U81" i="3"/>
  <c r="T81" i="3"/>
  <c r="Q81" i="3"/>
  <c r="P81" i="3"/>
  <c r="O81" i="3"/>
  <c r="N81" i="3"/>
  <c r="K81" i="3"/>
  <c r="J81" i="3"/>
  <c r="I81" i="3"/>
  <c r="H81" i="3"/>
  <c r="E81" i="3"/>
  <c r="D81" i="3"/>
  <c r="C81" i="3"/>
  <c r="B81" i="3"/>
  <c r="AC72" i="3"/>
  <c r="AB72" i="3"/>
  <c r="AA72" i="3"/>
  <c r="W72" i="3"/>
  <c r="V72" i="3"/>
  <c r="U72" i="3"/>
  <c r="Q72" i="3"/>
  <c r="P72" i="3"/>
  <c r="O72" i="3"/>
  <c r="K72" i="3"/>
  <c r="J72" i="3"/>
  <c r="I72" i="3"/>
  <c r="E72" i="3"/>
  <c r="D72" i="3"/>
  <c r="C72" i="3"/>
  <c r="AC71" i="3"/>
  <c r="AB71" i="3"/>
  <c r="AA71" i="3"/>
  <c r="W71" i="3"/>
  <c r="V71" i="3"/>
  <c r="U71" i="3"/>
  <c r="Q71" i="3"/>
  <c r="P71" i="3"/>
  <c r="O71" i="3"/>
  <c r="K71" i="3"/>
  <c r="J71" i="3"/>
  <c r="I71" i="3"/>
  <c r="E71" i="3"/>
  <c r="D71" i="3"/>
  <c r="C71" i="3"/>
  <c r="AC70" i="3"/>
  <c r="AB70" i="3"/>
  <c r="AA70" i="3"/>
  <c r="W70" i="3"/>
  <c r="V70" i="3"/>
  <c r="U70" i="3"/>
  <c r="Q70" i="3"/>
  <c r="P70" i="3"/>
  <c r="O70" i="3"/>
  <c r="K70" i="3"/>
  <c r="J70" i="3"/>
  <c r="I70" i="3"/>
  <c r="E70" i="3"/>
  <c r="D70" i="3"/>
  <c r="C70" i="3"/>
  <c r="AC69" i="3"/>
  <c r="AB69" i="3"/>
  <c r="AA69" i="3"/>
  <c r="W69" i="3"/>
  <c r="V69" i="3"/>
  <c r="U69" i="3"/>
  <c r="Q69" i="3"/>
  <c r="P69" i="3"/>
  <c r="O69" i="3"/>
  <c r="K69" i="3"/>
  <c r="J69" i="3"/>
  <c r="I69" i="3"/>
  <c r="E69" i="3"/>
  <c r="D69" i="3"/>
  <c r="AC68" i="3"/>
  <c r="AB68" i="3"/>
  <c r="AA68" i="3"/>
  <c r="W68" i="3"/>
  <c r="V68" i="3"/>
  <c r="U68" i="3"/>
  <c r="Q68" i="3"/>
  <c r="P68" i="3"/>
  <c r="O68" i="3"/>
  <c r="K68" i="3"/>
  <c r="J68" i="3"/>
  <c r="I68" i="3"/>
  <c r="E68" i="3"/>
  <c r="D68" i="3"/>
  <c r="C68" i="3"/>
  <c r="AC67" i="3"/>
  <c r="AB67" i="3"/>
  <c r="AA67" i="3"/>
  <c r="W67" i="3"/>
  <c r="V67" i="3"/>
  <c r="U67" i="3"/>
  <c r="Q67" i="3"/>
  <c r="P67" i="3"/>
  <c r="O67" i="3"/>
  <c r="K67" i="3"/>
  <c r="J67" i="3"/>
  <c r="I67" i="3"/>
  <c r="E67" i="3"/>
  <c r="D67" i="3"/>
  <c r="C67" i="3"/>
  <c r="AC66" i="3"/>
  <c r="AB66" i="3"/>
  <c r="AA66" i="3"/>
  <c r="W66" i="3"/>
  <c r="V66" i="3"/>
  <c r="U66" i="3"/>
  <c r="Q66" i="3"/>
  <c r="P66" i="3"/>
  <c r="O66" i="3"/>
  <c r="K66" i="3"/>
  <c r="J66" i="3"/>
  <c r="I66" i="3"/>
  <c r="E66" i="3"/>
  <c r="D66" i="3"/>
  <c r="C66" i="3"/>
  <c r="AC65" i="3"/>
  <c r="AB65" i="3"/>
  <c r="AA65" i="3"/>
  <c r="Z65" i="3"/>
  <c r="W65" i="3"/>
  <c r="V65" i="3"/>
  <c r="U65" i="3"/>
  <c r="T65" i="3"/>
  <c r="Q65" i="3"/>
  <c r="P65" i="3"/>
  <c r="O65" i="3"/>
  <c r="N65" i="3"/>
  <c r="K65" i="3"/>
  <c r="J65" i="3"/>
  <c r="I65" i="3"/>
  <c r="H65" i="3"/>
  <c r="E65" i="3"/>
  <c r="D65" i="3"/>
  <c r="C65" i="3"/>
  <c r="B65" i="3"/>
  <c r="AC64" i="3"/>
  <c r="AB64" i="3"/>
  <c r="AA64" i="3"/>
  <c r="W64" i="3"/>
  <c r="V64" i="3"/>
  <c r="U64" i="3"/>
  <c r="Q64" i="3"/>
  <c r="P64" i="3"/>
  <c r="O64" i="3"/>
  <c r="K64" i="3"/>
  <c r="J64" i="3"/>
  <c r="I64" i="3"/>
  <c r="E64" i="3"/>
  <c r="D64" i="3"/>
  <c r="C64" i="3"/>
  <c r="AC63" i="3"/>
  <c r="AB63" i="3"/>
  <c r="AA63" i="3"/>
  <c r="W63" i="3"/>
  <c r="V63" i="3"/>
  <c r="U63" i="3"/>
  <c r="Q63" i="3"/>
  <c r="P63" i="3"/>
  <c r="O63" i="3"/>
  <c r="K63" i="3"/>
  <c r="J63" i="3"/>
  <c r="I63" i="3"/>
  <c r="E63" i="3"/>
  <c r="D63" i="3"/>
  <c r="C63" i="3"/>
  <c r="AC62" i="3"/>
  <c r="AB62" i="3"/>
  <c r="AA62" i="3"/>
  <c r="W62" i="3"/>
  <c r="V62" i="3"/>
  <c r="U62" i="3"/>
  <c r="Q62" i="3"/>
  <c r="P62" i="3"/>
  <c r="O62" i="3"/>
  <c r="K62" i="3"/>
  <c r="J62" i="3"/>
  <c r="I62" i="3"/>
  <c r="E62" i="3"/>
  <c r="AC61" i="3"/>
  <c r="AB61" i="3"/>
  <c r="AA61" i="3"/>
  <c r="W61" i="3"/>
  <c r="V61" i="3"/>
  <c r="U61" i="3"/>
  <c r="Q61" i="3"/>
  <c r="P61" i="3"/>
  <c r="O61" i="3"/>
  <c r="K61" i="3"/>
  <c r="J61" i="3"/>
  <c r="I61" i="3"/>
  <c r="E61" i="3"/>
  <c r="AC60" i="3"/>
  <c r="AB60" i="3"/>
  <c r="AA60" i="3"/>
  <c r="W60" i="3"/>
  <c r="V60" i="3"/>
  <c r="U60" i="3"/>
  <c r="Q60" i="3"/>
  <c r="P60" i="3"/>
  <c r="O60" i="3"/>
  <c r="K60" i="3"/>
  <c r="J60" i="3"/>
  <c r="I60" i="3"/>
  <c r="E60" i="3"/>
  <c r="D60" i="3"/>
  <c r="C60" i="3"/>
  <c r="AC59" i="3"/>
  <c r="AB59" i="3"/>
  <c r="AA59" i="3"/>
  <c r="W59" i="3"/>
  <c r="V59" i="3"/>
  <c r="U59" i="3"/>
  <c r="Q59" i="3"/>
  <c r="P59" i="3"/>
  <c r="O59" i="3"/>
  <c r="K59" i="3"/>
  <c r="J59" i="3"/>
  <c r="I59" i="3"/>
  <c r="E59" i="3"/>
  <c r="D59" i="3"/>
  <c r="C59" i="3"/>
  <c r="AC58" i="3"/>
  <c r="AB58" i="3"/>
  <c r="AA58" i="3"/>
  <c r="W58" i="3"/>
  <c r="V58" i="3"/>
  <c r="U58" i="3"/>
  <c r="Q58" i="3"/>
  <c r="P58" i="3"/>
  <c r="O58" i="3"/>
  <c r="K58" i="3"/>
  <c r="J58" i="3"/>
  <c r="I58" i="3"/>
  <c r="E58" i="3"/>
  <c r="D58" i="3"/>
  <c r="C58" i="3"/>
  <c r="AC57" i="3"/>
  <c r="AB57" i="3"/>
  <c r="AA57" i="3"/>
  <c r="Z57" i="3"/>
  <c r="W57" i="3"/>
  <c r="V57" i="3"/>
  <c r="U57" i="3"/>
  <c r="T57" i="3"/>
  <c r="Q57" i="3"/>
  <c r="P57" i="3"/>
  <c r="O57" i="3"/>
  <c r="N57" i="3"/>
  <c r="K57" i="3"/>
  <c r="J57" i="3"/>
  <c r="I57" i="3"/>
  <c r="H57" i="3"/>
  <c r="E57" i="3"/>
  <c r="D57" i="3"/>
  <c r="C57" i="3"/>
  <c r="B57" i="3"/>
  <c r="AC56" i="3"/>
  <c r="AB56" i="3"/>
  <c r="AA56" i="3"/>
  <c r="W56" i="3"/>
  <c r="V56" i="3"/>
  <c r="U56" i="3"/>
  <c r="Q56" i="3"/>
  <c r="P56" i="3"/>
  <c r="O56" i="3"/>
  <c r="K56" i="3"/>
  <c r="J56" i="3"/>
  <c r="I56" i="3"/>
  <c r="E56" i="3"/>
  <c r="D56" i="3"/>
  <c r="C56" i="3"/>
  <c r="AC55" i="3"/>
  <c r="AB55" i="3"/>
  <c r="AA55" i="3"/>
  <c r="W55" i="3"/>
  <c r="V55" i="3"/>
  <c r="U55" i="3"/>
  <c r="Q55" i="3"/>
  <c r="P55" i="3"/>
  <c r="O55" i="3"/>
  <c r="K55" i="3"/>
  <c r="J55" i="3"/>
  <c r="I55" i="3"/>
  <c r="E55" i="3"/>
  <c r="D55" i="3"/>
  <c r="C55" i="3"/>
  <c r="AC54" i="3"/>
  <c r="AB54" i="3"/>
  <c r="AA54" i="3"/>
  <c r="W54" i="3"/>
  <c r="V54" i="3"/>
  <c r="U54" i="3"/>
  <c r="Q54" i="3"/>
  <c r="P54" i="3"/>
  <c r="O54" i="3"/>
  <c r="K54" i="3"/>
  <c r="J54" i="3"/>
  <c r="I54" i="3"/>
  <c r="E54" i="3"/>
  <c r="D54" i="3"/>
  <c r="C54" i="3"/>
  <c r="AC53" i="3"/>
  <c r="AB53" i="3"/>
  <c r="AA53" i="3"/>
  <c r="W53" i="3"/>
  <c r="V53" i="3"/>
  <c r="U53" i="3"/>
  <c r="Q53" i="3"/>
  <c r="P53" i="3"/>
  <c r="O53" i="3"/>
  <c r="K53" i="3"/>
  <c r="J53" i="3"/>
  <c r="I53" i="3"/>
  <c r="E53" i="3"/>
  <c r="D53" i="3"/>
  <c r="C53" i="3"/>
  <c r="AC52" i="3"/>
  <c r="AB52" i="3"/>
  <c r="AA52" i="3"/>
  <c r="W52" i="3"/>
  <c r="V52" i="3"/>
  <c r="U52" i="3"/>
  <c r="Q52" i="3"/>
  <c r="P52" i="3"/>
  <c r="O52" i="3"/>
  <c r="K52" i="3"/>
  <c r="J52" i="3"/>
  <c r="I52" i="3"/>
  <c r="E52" i="3"/>
  <c r="D52" i="3"/>
  <c r="C52" i="3"/>
  <c r="AC51" i="3"/>
  <c r="AB51" i="3"/>
  <c r="AA51" i="3"/>
  <c r="W51" i="3"/>
  <c r="V51" i="3"/>
  <c r="U51" i="3"/>
  <c r="Q51" i="3"/>
  <c r="P51" i="3"/>
  <c r="O51" i="3"/>
  <c r="K51" i="3"/>
  <c r="J51" i="3"/>
  <c r="I51" i="3"/>
  <c r="E51" i="3"/>
  <c r="D51" i="3"/>
  <c r="C51" i="3"/>
  <c r="AC50" i="3"/>
  <c r="AB50" i="3"/>
  <c r="AA50" i="3"/>
  <c r="W50" i="3"/>
  <c r="V50" i="3"/>
  <c r="U50" i="3"/>
  <c r="Q50" i="3"/>
  <c r="P50" i="3"/>
  <c r="O50" i="3"/>
  <c r="K50" i="3"/>
  <c r="J50" i="3"/>
  <c r="I50" i="3"/>
  <c r="E50" i="3"/>
  <c r="D50" i="3"/>
  <c r="C50" i="3"/>
  <c r="AC49" i="3"/>
  <c r="AB49" i="3"/>
  <c r="AA49" i="3"/>
  <c r="Z49" i="3"/>
  <c r="W49" i="3"/>
  <c r="V49" i="3"/>
  <c r="U49" i="3"/>
  <c r="T49" i="3"/>
  <c r="Q49" i="3"/>
  <c r="P49" i="3"/>
  <c r="O49" i="3"/>
  <c r="N49" i="3"/>
  <c r="K49" i="3"/>
  <c r="J49" i="3"/>
  <c r="I49" i="3"/>
  <c r="H49" i="3"/>
  <c r="E49" i="3"/>
  <c r="D49" i="3"/>
  <c r="C49" i="3"/>
  <c r="B49" i="3"/>
  <c r="AC45" i="3"/>
  <c r="AB45" i="3"/>
  <c r="AA45" i="3"/>
  <c r="W45" i="3"/>
  <c r="V45" i="3"/>
  <c r="U45" i="3"/>
  <c r="Q45" i="3"/>
  <c r="P45" i="3"/>
  <c r="O45" i="3"/>
  <c r="K45" i="3"/>
  <c r="J45" i="3"/>
  <c r="I45" i="3"/>
  <c r="E45" i="3"/>
  <c r="D45" i="3"/>
  <c r="C45" i="3"/>
  <c r="AC44" i="3"/>
  <c r="AB44" i="3"/>
  <c r="AA44" i="3"/>
  <c r="W44" i="3"/>
  <c r="V44" i="3"/>
  <c r="U44" i="3"/>
  <c r="Q44" i="3"/>
  <c r="P44" i="3"/>
  <c r="O44" i="3"/>
  <c r="K44" i="3"/>
  <c r="J44" i="3"/>
  <c r="I44" i="3"/>
  <c r="E44" i="3"/>
  <c r="D44" i="3"/>
  <c r="C44" i="3"/>
  <c r="AC43" i="3"/>
  <c r="AB43" i="3"/>
  <c r="AA43" i="3"/>
  <c r="W43" i="3"/>
  <c r="V43" i="3"/>
  <c r="U43" i="3"/>
  <c r="Q43" i="3"/>
  <c r="P43" i="3"/>
  <c r="O43" i="3"/>
  <c r="K43" i="3"/>
  <c r="J43" i="3"/>
  <c r="I43" i="3"/>
  <c r="E43" i="3"/>
  <c r="D43" i="3"/>
  <c r="C43" i="3"/>
  <c r="AC42" i="3"/>
  <c r="AB42" i="3"/>
  <c r="AA42" i="3"/>
  <c r="W42" i="3"/>
  <c r="V42" i="3"/>
  <c r="U42" i="3"/>
  <c r="Q42" i="3"/>
  <c r="P42" i="3"/>
  <c r="O42" i="3"/>
  <c r="K42" i="3"/>
  <c r="J42" i="3"/>
  <c r="I42" i="3"/>
  <c r="E42" i="3"/>
  <c r="D42" i="3"/>
  <c r="C42" i="3"/>
  <c r="AC41" i="3"/>
  <c r="AB41" i="3"/>
  <c r="AA41" i="3"/>
  <c r="Z41" i="3"/>
  <c r="W41" i="3"/>
  <c r="V41" i="3"/>
  <c r="U41" i="3"/>
  <c r="T41" i="3"/>
  <c r="Q41" i="3"/>
  <c r="P41" i="3"/>
  <c r="O41" i="3"/>
  <c r="N41" i="3"/>
  <c r="K41" i="3"/>
  <c r="J41" i="3"/>
  <c r="I41" i="3"/>
  <c r="H41" i="3"/>
  <c r="E41" i="3"/>
  <c r="D41" i="3"/>
  <c r="C41" i="3"/>
  <c r="B41" i="3"/>
  <c r="AC40" i="3"/>
  <c r="AB40" i="3"/>
  <c r="AA40" i="3"/>
  <c r="W40" i="3"/>
  <c r="V40" i="3"/>
  <c r="U40" i="3"/>
  <c r="Q40" i="3"/>
  <c r="P40" i="3"/>
  <c r="O40" i="3"/>
  <c r="K40" i="3"/>
  <c r="J40" i="3"/>
  <c r="I40" i="3"/>
  <c r="E40" i="3"/>
  <c r="D40" i="3"/>
  <c r="C40" i="3"/>
  <c r="AC39" i="3"/>
  <c r="AB39" i="3"/>
  <c r="AA39" i="3"/>
  <c r="W39" i="3"/>
  <c r="V39" i="3"/>
  <c r="U39" i="3"/>
  <c r="Q39" i="3"/>
  <c r="P39" i="3"/>
  <c r="O39" i="3"/>
  <c r="K39" i="3"/>
  <c r="J39" i="3"/>
  <c r="I39" i="3"/>
  <c r="E39" i="3"/>
  <c r="D39" i="3"/>
  <c r="C39" i="3"/>
  <c r="AC38" i="3"/>
  <c r="AB38" i="3"/>
  <c r="AA38" i="3"/>
  <c r="W38" i="3"/>
  <c r="V38" i="3"/>
  <c r="U38" i="3"/>
  <c r="Q38" i="3"/>
  <c r="P38" i="3"/>
  <c r="O38" i="3"/>
  <c r="K38" i="3"/>
  <c r="J38" i="3"/>
  <c r="I38" i="3"/>
  <c r="E38" i="3"/>
  <c r="D38" i="3"/>
  <c r="C38" i="3"/>
  <c r="AC37" i="3"/>
  <c r="AB37" i="3"/>
  <c r="AA37" i="3"/>
  <c r="W37" i="3"/>
  <c r="V37" i="3"/>
  <c r="U37" i="3"/>
  <c r="Q37" i="3"/>
  <c r="P37" i="3"/>
  <c r="O37" i="3"/>
  <c r="K37" i="3"/>
  <c r="J37" i="3"/>
  <c r="I37" i="3"/>
  <c r="E37" i="3"/>
  <c r="D37" i="3"/>
  <c r="C37" i="3"/>
  <c r="AC36" i="3"/>
  <c r="AB36" i="3"/>
  <c r="AA36" i="3"/>
  <c r="W36" i="3"/>
  <c r="V36" i="3"/>
  <c r="U36" i="3"/>
  <c r="Q36" i="3"/>
  <c r="P36" i="3"/>
  <c r="O36" i="3"/>
  <c r="K36" i="3"/>
  <c r="J36" i="3"/>
  <c r="I36" i="3"/>
  <c r="E36" i="3"/>
  <c r="D36" i="3"/>
  <c r="C36" i="3"/>
  <c r="AC35" i="3"/>
  <c r="AB35" i="3"/>
  <c r="AA35" i="3"/>
  <c r="Z35" i="3"/>
  <c r="W35" i="3"/>
  <c r="V35" i="3"/>
  <c r="U35" i="3"/>
  <c r="T35" i="3"/>
  <c r="Q35" i="3"/>
  <c r="P35" i="3"/>
  <c r="O35" i="3"/>
  <c r="N35" i="3"/>
  <c r="K35" i="3"/>
  <c r="J35" i="3"/>
  <c r="I35" i="3"/>
  <c r="H35" i="3"/>
  <c r="E35" i="3"/>
  <c r="D35" i="3"/>
  <c r="C35" i="3"/>
  <c r="B35" i="3"/>
  <c r="AC27" i="3"/>
  <c r="AC26" i="3"/>
  <c r="AB26" i="3"/>
  <c r="AA26" i="3"/>
  <c r="W26" i="3"/>
  <c r="V26" i="3"/>
  <c r="U26" i="3"/>
  <c r="Q26" i="3"/>
  <c r="P26" i="3"/>
  <c r="O26" i="3"/>
  <c r="K26" i="3"/>
  <c r="J26" i="3"/>
  <c r="I26" i="3"/>
  <c r="E26" i="3"/>
  <c r="D26" i="3"/>
  <c r="C26" i="3"/>
  <c r="AC25" i="3"/>
  <c r="AB25" i="3"/>
  <c r="AA25" i="3"/>
  <c r="W25" i="3"/>
  <c r="V25" i="3"/>
  <c r="U25" i="3"/>
  <c r="Q25" i="3"/>
  <c r="P25" i="3"/>
  <c r="O25" i="3"/>
  <c r="K25" i="3"/>
  <c r="J25" i="3"/>
  <c r="I25" i="3"/>
  <c r="E25" i="3"/>
  <c r="D25" i="3"/>
  <c r="C25" i="3"/>
  <c r="AC24" i="3"/>
  <c r="AB24" i="3"/>
  <c r="AA24" i="3"/>
  <c r="W24" i="3"/>
  <c r="V24" i="3"/>
  <c r="U24" i="3"/>
  <c r="Q24" i="3"/>
  <c r="P24" i="3"/>
  <c r="O24" i="3"/>
  <c r="K24" i="3"/>
  <c r="J24" i="3"/>
  <c r="I24" i="3"/>
  <c r="E24" i="3"/>
  <c r="D24" i="3"/>
  <c r="C24" i="3"/>
  <c r="AC23" i="3"/>
  <c r="AB23" i="3"/>
  <c r="W23" i="3"/>
  <c r="V23" i="3"/>
  <c r="U23" i="3"/>
  <c r="Q23" i="3"/>
  <c r="P23" i="3"/>
  <c r="K23" i="3"/>
  <c r="J23" i="3"/>
  <c r="I23" i="3"/>
  <c r="E23" i="3"/>
  <c r="D23" i="3"/>
  <c r="C23" i="3"/>
  <c r="AC22" i="3"/>
  <c r="AB22" i="3"/>
  <c r="W22" i="3"/>
  <c r="V22" i="3"/>
  <c r="U22" i="3"/>
  <c r="Q22" i="3"/>
  <c r="P22" i="3"/>
  <c r="K22" i="3"/>
  <c r="J22" i="3"/>
  <c r="I22" i="3"/>
  <c r="E22" i="3"/>
  <c r="D22" i="3"/>
  <c r="C22" i="3"/>
  <c r="AC21" i="3"/>
  <c r="AB21" i="3"/>
  <c r="AA21" i="3"/>
  <c r="W21" i="3"/>
  <c r="V21" i="3"/>
  <c r="U21" i="3"/>
  <c r="Q21" i="3"/>
  <c r="P21" i="3"/>
  <c r="K21" i="3"/>
  <c r="J21" i="3"/>
  <c r="I21" i="3"/>
  <c r="E21" i="3"/>
  <c r="D21" i="3"/>
  <c r="C21" i="3"/>
  <c r="AC20" i="3"/>
  <c r="AB20" i="3"/>
  <c r="AA20" i="3"/>
  <c r="W20" i="3"/>
  <c r="V20" i="3"/>
  <c r="U20" i="3"/>
  <c r="Q20" i="3"/>
  <c r="P20" i="3"/>
  <c r="O20" i="3"/>
  <c r="K20" i="3"/>
  <c r="J20" i="3"/>
  <c r="I20" i="3"/>
  <c r="E20" i="3"/>
  <c r="D20" i="3"/>
  <c r="C20" i="3"/>
  <c r="AC19" i="3"/>
  <c r="AB19" i="3"/>
  <c r="AA19" i="3"/>
  <c r="Z19" i="3"/>
  <c r="W19" i="3"/>
  <c r="V19" i="3"/>
  <c r="U19" i="3"/>
  <c r="T19" i="3"/>
  <c r="Q19" i="3"/>
  <c r="P19" i="3"/>
  <c r="O19" i="3"/>
  <c r="N19" i="3"/>
  <c r="K19" i="3"/>
  <c r="J19" i="3"/>
  <c r="I19" i="3"/>
  <c r="H19" i="3"/>
  <c r="E19" i="3"/>
  <c r="D19" i="3"/>
  <c r="C19" i="3"/>
  <c r="B19" i="3"/>
  <c r="AC18" i="3"/>
  <c r="AB18" i="3"/>
  <c r="AA18" i="3"/>
  <c r="W18" i="3"/>
  <c r="V18" i="3"/>
  <c r="U18" i="3"/>
  <c r="Q18" i="3"/>
  <c r="P18" i="3"/>
  <c r="O18" i="3"/>
  <c r="K18" i="3"/>
  <c r="J18" i="3"/>
  <c r="I18" i="3"/>
  <c r="E18" i="3"/>
  <c r="D18" i="3"/>
  <c r="C18" i="3"/>
  <c r="AC17" i="3"/>
  <c r="AB17" i="3"/>
  <c r="AA17" i="3"/>
  <c r="W17" i="3"/>
  <c r="V17" i="3"/>
  <c r="U17" i="3"/>
  <c r="Q17" i="3"/>
  <c r="P17" i="3"/>
  <c r="O17" i="3"/>
  <c r="K17" i="3"/>
  <c r="J17" i="3"/>
  <c r="I17" i="3"/>
  <c r="E17" i="3"/>
  <c r="D17" i="3"/>
  <c r="C17" i="3"/>
  <c r="AC16" i="3"/>
  <c r="AB16" i="3"/>
  <c r="AA16" i="3"/>
  <c r="W16" i="3"/>
  <c r="V16" i="3"/>
  <c r="U16" i="3"/>
  <c r="Q16" i="3"/>
  <c r="P16" i="3"/>
  <c r="O16" i="3"/>
  <c r="K16" i="3"/>
  <c r="J16" i="3"/>
  <c r="I16" i="3"/>
  <c r="E16" i="3"/>
  <c r="D16" i="3"/>
  <c r="C16" i="3"/>
  <c r="AC15" i="3"/>
  <c r="AB15" i="3"/>
  <c r="AA15" i="3"/>
  <c r="W15" i="3"/>
  <c r="V15" i="3"/>
  <c r="U15" i="3"/>
  <c r="Q15" i="3"/>
  <c r="P15" i="3"/>
  <c r="O15" i="3"/>
  <c r="K15" i="3"/>
  <c r="J15" i="3"/>
  <c r="I15" i="3"/>
  <c r="E15" i="3"/>
  <c r="D15" i="3"/>
  <c r="C15" i="3"/>
  <c r="AC14" i="3"/>
  <c r="AB14" i="3"/>
  <c r="AA14" i="3"/>
  <c r="W14" i="3"/>
  <c r="V14" i="3"/>
  <c r="U14" i="3"/>
  <c r="Q14" i="3"/>
  <c r="P14" i="3"/>
  <c r="O14" i="3"/>
  <c r="K14" i="3"/>
  <c r="J14" i="3"/>
  <c r="I14" i="3"/>
  <c r="E14" i="3"/>
  <c r="D14" i="3"/>
  <c r="C14" i="3"/>
  <c r="AC13" i="3"/>
  <c r="AB13" i="3"/>
  <c r="AA13" i="3"/>
  <c r="W13" i="3"/>
  <c r="V13" i="3"/>
  <c r="U13" i="3"/>
  <c r="Q13" i="3"/>
  <c r="P13" i="3"/>
  <c r="O13" i="3"/>
  <c r="K13" i="3"/>
  <c r="J13" i="3"/>
  <c r="I13" i="3"/>
  <c r="E13" i="3"/>
  <c r="D13" i="3"/>
  <c r="C13" i="3"/>
  <c r="AC12" i="3"/>
  <c r="AB12" i="3"/>
  <c r="AA12" i="3"/>
  <c r="W12" i="3"/>
  <c r="V12" i="3"/>
  <c r="U12" i="3"/>
  <c r="Q12" i="3"/>
  <c r="P12" i="3"/>
  <c r="O12" i="3"/>
  <c r="K12" i="3"/>
  <c r="J12" i="3"/>
  <c r="I12" i="3"/>
  <c r="E12" i="3"/>
  <c r="D12" i="3"/>
  <c r="C12" i="3"/>
  <c r="AC11" i="3"/>
  <c r="AB11" i="3"/>
  <c r="AA11" i="3"/>
  <c r="Z11" i="3"/>
  <c r="W11" i="3"/>
  <c r="V11" i="3"/>
  <c r="U11" i="3"/>
  <c r="T11" i="3"/>
  <c r="Q11" i="3"/>
  <c r="P11" i="3"/>
  <c r="O11" i="3"/>
  <c r="N11" i="3"/>
  <c r="K11" i="3"/>
  <c r="J11" i="3"/>
  <c r="I11" i="3"/>
  <c r="H11" i="3"/>
  <c r="E11" i="3"/>
  <c r="D11" i="3"/>
  <c r="C11" i="3"/>
  <c r="B11" i="3"/>
  <c r="AC10" i="3"/>
  <c r="AB10" i="3"/>
  <c r="AA10" i="3"/>
  <c r="W10" i="3"/>
  <c r="V10" i="3"/>
  <c r="U10" i="3"/>
  <c r="Q10" i="3"/>
  <c r="P10" i="3"/>
  <c r="O10" i="3"/>
  <c r="K10" i="3"/>
  <c r="J10" i="3"/>
  <c r="I10" i="3"/>
  <c r="E10" i="3"/>
  <c r="D10" i="3"/>
  <c r="C10" i="3"/>
  <c r="AC9" i="3"/>
  <c r="AB9" i="3"/>
  <c r="AA9" i="3"/>
  <c r="W9" i="3"/>
  <c r="V9" i="3"/>
  <c r="U9" i="3"/>
  <c r="Q9" i="3"/>
  <c r="P9" i="3"/>
  <c r="O9" i="3"/>
  <c r="K9" i="3"/>
  <c r="J9" i="3"/>
  <c r="I9" i="3"/>
  <c r="E9" i="3"/>
  <c r="D9" i="3"/>
  <c r="C9" i="3"/>
  <c r="AC8" i="3"/>
  <c r="AB8" i="3"/>
  <c r="AA8" i="3"/>
  <c r="W8" i="3"/>
  <c r="V8" i="3"/>
  <c r="U8" i="3"/>
  <c r="Q8" i="3"/>
  <c r="P8" i="3"/>
  <c r="O8" i="3"/>
  <c r="K8" i="3"/>
  <c r="J8" i="3"/>
  <c r="I8" i="3"/>
  <c r="E8" i="3"/>
  <c r="D8" i="3"/>
  <c r="C8" i="3"/>
  <c r="AC7" i="3"/>
  <c r="AB7" i="3"/>
  <c r="AA7" i="3"/>
  <c r="W7" i="3"/>
  <c r="V7" i="3"/>
  <c r="U7" i="3"/>
  <c r="Q7" i="3"/>
  <c r="P7" i="3"/>
  <c r="O7" i="3"/>
  <c r="K7" i="3"/>
  <c r="J7" i="3"/>
  <c r="I7" i="3"/>
  <c r="E7" i="3"/>
  <c r="D7" i="3"/>
  <c r="C7" i="3"/>
  <c r="AC6" i="3"/>
  <c r="AB6" i="3"/>
  <c r="AA6" i="3"/>
  <c r="W6" i="3"/>
  <c r="U6" i="3"/>
  <c r="Q6" i="3"/>
  <c r="P6" i="3"/>
  <c r="O6" i="3"/>
  <c r="K6" i="3"/>
  <c r="J6" i="3"/>
  <c r="I6" i="3"/>
  <c r="E6" i="3"/>
  <c r="D6" i="3"/>
  <c r="C6" i="3"/>
  <c r="AC5" i="3"/>
  <c r="AB5" i="3"/>
  <c r="AA5" i="3"/>
  <c r="W5" i="3"/>
  <c r="V5" i="3"/>
  <c r="U5" i="3"/>
  <c r="Q5" i="3"/>
  <c r="P5" i="3"/>
  <c r="O5" i="3"/>
  <c r="K5" i="3"/>
  <c r="J5" i="3"/>
  <c r="I5" i="3"/>
  <c r="E5" i="3"/>
  <c r="D5" i="3"/>
  <c r="C5" i="3"/>
  <c r="AC4" i="3"/>
  <c r="AB4" i="3"/>
  <c r="AA4" i="3"/>
  <c r="W4" i="3"/>
  <c r="V4" i="3"/>
  <c r="U4" i="3"/>
  <c r="Q4" i="3"/>
  <c r="P4" i="3"/>
  <c r="O4" i="3"/>
  <c r="K4" i="3"/>
  <c r="J4" i="3"/>
  <c r="I4" i="3"/>
  <c r="E4" i="3"/>
  <c r="D4" i="3"/>
  <c r="C4" i="3"/>
  <c r="AC3" i="3"/>
  <c r="AB3" i="3"/>
  <c r="AA3" i="3"/>
  <c r="Z3" i="3"/>
  <c r="W3" i="3"/>
  <c r="V3" i="3"/>
  <c r="U3" i="3"/>
  <c r="T3" i="3"/>
  <c r="Q3" i="3"/>
  <c r="P3" i="3"/>
  <c r="O3" i="3"/>
  <c r="N3" i="3"/>
  <c r="K3" i="3"/>
  <c r="J3" i="3"/>
  <c r="I3" i="3"/>
  <c r="H3" i="3"/>
  <c r="E3" i="3"/>
  <c r="D3" i="3"/>
  <c r="C3" i="3"/>
  <c r="B3" i="3"/>
  <c r="A2" i="3"/>
  <c r="Y2" i="3" s="1"/>
  <c r="G2" i="3" l="1"/>
  <c r="S2" i="3"/>
  <c r="M2" i="3"/>
  <c r="Z182" i="1" l="1"/>
  <c r="T182" i="1"/>
  <c r="N182" i="1"/>
  <c r="H182" i="1"/>
  <c r="B182" i="1"/>
  <c r="Z176" i="1"/>
  <c r="T176" i="1"/>
  <c r="N176" i="1"/>
  <c r="H176" i="1"/>
  <c r="B176" i="1"/>
  <c r="Z168" i="1"/>
  <c r="T168" i="1"/>
  <c r="N168" i="1"/>
  <c r="H168" i="1"/>
  <c r="B168" i="1"/>
  <c r="Z160" i="1"/>
  <c r="T160" i="1"/>
  <c r="N160" i="1"/>
  <c r="H160" i="1"/>
  <c r="B160" i="1"/>
  <c r="Z152" i="1"/>
  <c r="T152" i="1"/>
  <c r="N152" i="1"/>
  <c r="H152" i="1"/>
  <c r="B152" i="1"/>
  <c r="Z145" i="1" l="1"/>
  <c r="T145" i="1"/>
  <c r="N145" i="1"/>
  <c r="B145" i="1"/>
  <c r="Z139" i="1"/>
  <c r="T139" i="1"/>
  <c r="N139" i="1"/>
  <c r="H139" i="1"/>
  <c r="B139" i="1"/>
  <c r="Z131" i="1"/>
  <c r="T131" i="1"/>
  <c r="N131" i="1"/>
  <c r="H131" i="1"/>
  <c r="Z123" i="1"/>
  <c r="T123" i="1"/>
  <c r="N123" i="1"/>
  <c r="B123" i="1"/>
  <c r="Z115" i="1"/>
  <c r="T115" i="1"/>
  <c r="N115" i="1"/>
  <c r="H115" i="1"/>
  <c r="Z108" i="1" l="1"/>
  <c r="T108" i="1"/>
  <c r="H108" i="1"/>
  <c r="Z102" i="1"/>
  <c r="T102" i="1"/>
  <c r="N102" i="1"/>
  <c r="H102" i="1"/>
  <c r="B102" i="1"/>
  <c r="Z94" i="1"/>
  <c r="T94" i="1"/>
  <c r="N94" i="1"/>
  <c r="H94" i="1"/>
  <c r="B94" i="1"/>
  <c r="Z86" i="1"/>
  <c r="T86" i="1"/>
  <c r="N86" i="1"/>
  <c r="B86" i="1" l="1"/>
  <c r="Z78" i="1"/>
  <c r="T78" i="1"/>
  <c r="N78" i="1"/>
  <c r="H78" i="1"/>
  <c r="B78" i="1"/>
  <c r="Z71" i="1" l="1"/>
  <c r="T71" i="1"/>
  <c r="N71" i="1"/>
  <c r="H71" i="1"/>
  <c r="Z65" i="1"/>
  <c r="T65" i="1"/>
  <c r="N65" i="1"/>
  <c r="H65" i="1"/>
  <c r="B65" i="1"/>
  <c r="Z57" i="1"/>
  <c r="T57" i="1"/>
  <c r="N57" i="1"/>
  <c r="H57" i="1"/>
  <c r="B57" i="1"/>
  <c r="Z49" i="1"/>
  <c r="N49" i="1"/>
  <c r="B49" i="1"/>
  <c r="T41" i="1"/>
  <c r="N41" i="1"/>
  <c r="H41" i="1"/>
  <c r="B41" i="1"/>
  <c r="A40" i="1" l="1"/>
  <c r="G40" i="1" s="1"/>
  <c r="J40" i="1" s="1"/>
  <c r="Z33" i="1"/>
  <c r="T33" i="1"/>
  <c r="N33" i="1"/>
  <c r="H33" i="1"/>
  <c r="B33" i="1"/>
  <c r="Z27" i="1"/>
  <c r="T27" i="1"/>
  <c r="N27" i="1"/>
  <c r="B27" i="1"/>
  <c r="Z19" i="1"/>
  <c r="T19" i="1"/>
  <c r="N19" i="1"/>
  <c r="B19" i="1"/>
  <c r="A77" i="1" l="1"/>
  <c r="Y40" i="1"/>
  <c r="M40" i="1"/>
  <c r="Z11" i="1"/>
  <c r="T11" i="1"/>
  <c r="A114" i="1" l="1"/>
  <c r="Y77" i="1"/>
  <c r="S77" i="1"/>
  <c r="V77" i="1" s="1"/>
  <c r="M77" i="1"/>
  <c r="G77" i="1"/>
  <c r="B11" i="1"/>
  <c r="Z3" i="1"/>
  <c r="T3" i="1"/>
  <c r="N3" i="1"/>
  <c r="B3" i="1"/>
  <c r="Y2" i="1"/>
  <c r="S2" i="1"/>
  <c r="M2" i="1"/>
  <c r="G2" i="1"/>
  <c r="M114" i="1" l="1"/>
  <c r="P114" i="1" s="1"/>
  <c r="Y114" i="1"/>
  <c r="S114" i="1"/>
  <c r="A151" i="1"/>
  <c r="G151" i="1" s="1"/>
  <c r="J151" i="1" s="1"/>
  <c r="G114" i="1"/>
  <c r="J114" i="1" s="1"/>
  <c r="J77" i="1"/>
  <c r="P77" i="1"/>
  <c r="V114" i="1" l="1"/>
  <c r="A48" i="3" l="1"/>
  <c r="M48" i="3" s="1"/>
  <c r="Y48" i="3"/>
  <c r="S48" i="3"/>
  <c r="G48" i="3" l="1"/>
  <c r="A93" i="3"/>
  <c r="M93" i="3" l="1"/>
  <c r="G93" i="3"/>
  <c r="Y93" i="3"/>
  <c r="S93" i="3"/>
  <c r="A138" i="3"/>
  <c r="M138" i="3" l="1"/>
  <c r="A183" i="3"/>
  <c r="G183" i="3" s="1"/>
  <c r="M183" i="3" s="1"/>
  <c r="S183" i="3" s="1"/>
  <c r="G138" i="3"/>
  <c r="S138" i="3"/>
  <c r="Y138" i="3"/>
  <c r="S40" i="1"/>
  <c r="V40" i="1" s="1"/>
  <c r="P40" i="1"/>
  <c r="M151" i="1"/>
  <c r="S151" i="1" s="1"/>
  <c r="Y151" i="1" l="1"/>
  <c r="AB151" i="1" s="1"/>
  <c r="V151" i="1"/>
  <c r="P151" i="1"/>
</calcChain>
</file>

<file path=xl/sharedStrings.xml><?xml version="1.0" encoding="utf-8"?>
<sst xmlns="http://schemas.openxmlformats.org/spreadsheetml/2006/main" count="2683" uniqueCount="546">
  <si>
    <t>  </t>
  </si>
  <si>
    <t>星期二</t>
    <phoneticPr fontId="21" type="noConversion"/>
  </si>
  <si>
    <t>星期四</t>
    <phoneticPr fontId="21" type="noConversion"/>
  </si>
  <si>
    <t>三</t>
  </si>
  <si>
    <t>四</t>
  </si>
  <si>
    <t>五</t>
  </si>
  <si>
    <t>一</t>
  </si>
  <si>
    <t>二</t>
  </si>
  <si>
    <t>星期三</t>
    <phoneticPr fontId="21" type="noConversion"/>
  </si>
  <si>
    <t>星期五</t>
    <phoneticPr fontId="21" type="noConversion"/>
  </si>
  <si>
    <r>
      <rPr>
        <b/>
        <sz val="10"/>
        <rFont val="細明體"/>
        <family val="3"/>
        <charset val="136"/>
      </rPr>
      <t>日期</t>
    </r>
    <phoneticPr fontId="22" type="noConversion"/>
  </si>
  <si>
    <r>
      <rPr>
        <b/>
        <sz val="10"/>
        <rFont val="細明體"/>
        <family val="3"/>
        <charset val="136"/>
      </rPr>
      <t>星期</t>
    </r>
    <phoneticPr fontId="22" type="noConversion"/>
  </si>
  <si>
    <r>
      <rPr>
        <b/>
        <sz val="14"/>
        <rFont val="細明體"/>
        <family val="3"/>
        <charset val="136"/>
      </rPr>
      <t>主食</t>
    </r>
    <phoneticPr fontId="22" type="noConversion"/>
  </si>
  <si>
    <r>
      <rPr>
        <b/>
        <sz val="14"/>
        <rFont val="細明體"/>
        <family val="3"/>
        <charset val="136"/>
      </rPr>
      <t>主菜</t>
    </r>
    <phoneticPr fontId="22" type="noConversion"/>
  </si>
  <si>
    <r>
      <rPr>
        <b/>
        <sz val="14"/>
        <rFont val="細明體"/>
        <family val="3"/>
        <charset val="136"/>
      </rPr>
      <t>副菜</t>
    </r>
    <phoneticPr fontId="22" type="noConversion"/>
  </si>
  <si>
    <r>
      <rPr>
        <b/>
        <sz val="14"/>
        <rFont val="細明體"/>
        <family val="3"/>
        <charset val="136"/>
      </rPr>
      <t>青菜</t>
    </r>
    <phoneticPr fontId="22" type="noConversion"/>
  </si>
  <si>
    <t>湯</t>
    <phoneticPr fontId="22" type="noConversion"/>
  </si>
  <si>
    <r>
      <t>水果</t>
    </r>
    <r>
      <rPr>
        <b/>
        <sz val="14"/>
        <rFont val="Times New Roman"/>
        <family val="1"/>
      </rPr>
      <t/>
    </r>
    <phoneticPr fontId="22" type="noConversion"/>
  </si>
  <si>
    <t>奶類</t>
    <phoneticPr fontId="22" type="noConversion"/>
  </si>
  <si>
    <t>蔬菜類
(份)</t>
    <phoneticPr fontId="22" type="noConversion"/>
  </si>
  <si>
    <t>奶類
(份)</t>
    <phoneticPr fontId="22" type="noConversion"/>
  </si>
  <si>
    <t>油脂類
(份)</t>
    <phoneticPr fontId="22" type="noConversion"/>
  </si>
  <si>
    <t>水果類
(份)</t>
    <phoneticPr fontId="22" type="noConversion"/>
  </si>
  <si>
    <t>熱量</t>
    <phoneticPr fontId="22" type="noConversion"/>
  </si>
  <si>
    <t>仟卡</t>
    <phoneticPr fontId="22" type="noConversion"/>
  </si>
  <si>
    <t>蛋類</t>
    <phoneticPr fontId="21" type="noConversion"/>
  </si>
  <si>
    <r>
      <rPr>
        <sz val="14"/>
        <rFont val="細明體"/>
        <family val="3"/>
        <charset val="136"/>
      </rPr>
      <t>魚肉</t>
    </r>
  </si>
  <si>
    <r>
      <rPr>
        <sz val="14"/>
        <rFont val="細明體"/>
        <family val="3"/>
        <charset val="136"/>
      </rPr>
      <t>豬肉</t>
    </r>
  </si>
  <si>
    <r>
      <rPr>
        <sz val="14"/>
        <rFont val="細明體"/>
        <family val="3"/>
        <charset val="136"/>
      </rPr>
      <t>雞肉</t>
    </r>
  </si>
  <si>
    <r>
      <rPr>
        <sz val="14"/>
        <rFont val="細明體"/>
        <family val="3"/>
        <charset val="136"/>
      </rPr>
      <t>生鮮食材</t>
    </r>
  </si>
  <si>
    <r>
      <rPr>
        <sz val="14"/>
        <rFont val="細明體"/>
        <family val="3"/>
        <charset val="136"/>
      </rPr>
      <t>調理食品</t>
    </r>
  </si>
  <si>
    <r>
      <rPr>
        <sz val="14"/>
        <rFont val="細明體"/>
        <family val="3"/>
        <charset val="136"/>
      </rPr>
      <t>副菜加工食品</t>
    </r>
  </si>
  <si>
    <r>
      <rPr>
        <sz val="10"/>
        <rFont val="細明體"/>
        <family val="3"/>
        <charset val="136"/>
      </rPr>
      <t>油炸品</t>
    </r>
  </si>
  <si>
    <r>
      <rPr>
        <sz val="10"/>
        <rFont val="細明體"/>
        <family val="3"/>
        <charset val="136"/>
      </rPr>
      <t>甜湯</t>
    </r>
  </si>
  <si>
    <r>
      <rPr>
        <sz val="14"/>
        <rFont val="細明體"/>
        <family val="3"/>
        <charset val="136"/>
      </rPr>
      <t>豆麵類</t>
    </r>
  </si>
  <si>
    <r>
      <rPr>
        <sz val="10"/>
        <rFont val="細明體"/>
        <family val="3"/>
        <charset val="136"/>
      </rPr>
      <t>魚肉蛋類</t>
    </r>
  </si>
  <si>
    <r>
      <rPr>
        <sz val="10"/>
        <rFont val="細明體"/>
        <family val="3"/>
        <charset val="136"/>
      </rPr>
      <t>其他</t>
    </r>
  </si>
  <si>
    <r>
      <rPr>
        <sz val="14"/>
        <rFont val="細明體"/>
        <family val="3"/>
        <charset val="136"/>
      </rPr>
      <t>及海鮮</t>
    </r>
  </si>
  <si>
    <t>一</t>
    <phoneticPr fontId="21" type="noConversion"/>
  </si>
  <si>
    <t>二</t>
    <phoneticPr fontId="21" type="noConversion"/>
  </si>
  <si>
    <t>三</t>
    <phoneticPr fontId="21" type="noConversion"/>
  </si>
  <si>
    <t>四</t>
    <phoneticPr fontId="21" type="noConversion"/>
  </si>
  <si>
    <t>五</t>
    <phoneticPr fontId="21" type="noConversion"/>
  </si>
  <si>
    <t>主食</t>
    <phoneticPr fontId="21" type="noConversion"/>
  </si>
  <si>
    <t>主菜</t>
    <phoneticPr fontId="21" type="noConversion"/>
  </si>
  <si>
    <t>副菜</t>
    <phoneticPr fontId="21" type="noConversion"/>
  </si>
  <si>
    <t>青菜</t>
    <phoneticPr fontId="21" type="noConversion"/>
  </si>
  <si>
    <t>湯品</t>
    <phoneticPr fontId="21" type="noConversion"/>
  </si>
  <si>
    <t>副菜二</t>
    <phoneticPr fontId="21" type="noConversion"/>
  </si>
  <si>
    <t>副菜二</t>
    <phoneticPr fontId="21" type="noConversion"/>
  </si>
  <si>
    <t>副菜二</t>
    <phoneticPr fontId="22" type="noConversion"/>
  </si>
  <si>
    <t>全穀
雜糧類
(份)</t>
    <phoneticPr fontId="22" type="noConversion"/>
  </si>
  <si>
    <t>豆魚
蛋肉類
(份)</t>
    <phoneticPr fontId="22" type="noConversion"/>
  </si>
  <si>
    <t>*本群組肉品(雞肉、豬肉)皆使用CAS(臺灣)肉品</t>
    <phoneticPr fontId="21" type="noConversion"/>
  </si>
  <si>
    <t>g</t>
  </si>
  <si>
    <t>豆漿</t>
    <phoneticPr fontId="21" type="noConversion"/>
  </si>
  <si>
    <t>*以上菜單之每日每餐鈣含量尚未加入水果之鈣含量。水果可能有蘋果、香蕉、小番茄、芭樂、鳳梨、椪柑、柳丁…等，以上水果之鈣含量介於4.6mg~28.4mg</t>
    <phoneticPr fontId="22" type="noConversion"/>
  </si>
  <si>
    <t>三杯油腐</t>
    <phoneticPr fontId="21" type="noConversion"/>
  </si>
  <si>
    <t>油豆腐</t>
    <phoneticPr fontId="21" type="noConversion"/>
  </si>
  <si>
    <t>紅蘿蔔中丁</t>
  </si>
  <si>
    <t>杏鮑菇大丁</t>
  </si>
  <si>
    <t>九層塔</t>
  </si>
  <si>
    <t>薑片</t>
  </si>
  <si>
    <t>g</t>
    <phoneticPr fontId="21" type="noConversion"/>
  </si>
  <si>
    <t>薑絲</t>
    <phoneticPr fontId="21" type="noConversion"/>
  </si>
  <si>
    <t>絞蒜</t>
    <phoneticPr fontId="21" type="noConversion"/>
  </si>
  <si>
    <t>g</t>
    <phoneticPr fontId="21" type="noConversion"/>
  </si>
  <si>
    <t>g</t>
    <phoneticPr fontId="21" type="noConversion"/>
  </si>
  <si>
    <t>塔香海茸</t>
    <phoneticPr fontId="21" type="noConversion"/>
  </si>
  <si>
    <t>海茸捲捲</t>
    <phoneticPr fontId="21" type="noConversion"/>
  </si>
  <si>
    <t>九層塔</t>
    <phoneticPr fontId="21" type="noConversion"/>
  </si>
  <si>
    <t>百頁豆腐</t>
    <phoneticPr fontId="21" type="noConversion"/>
  </si>
  <si>
    <t>蔥珠</t>
    <phoneticPr fontId="21" type="noConversion"/>
  </si>
  <si>
    <t>豆漿</t>
    <phoneticPr fontId="21" type="noConversion"/>
  </si>
  <si>
    <t>咖哩粉</t>
  </si>
  <si>
    <t>玉米粒</t>
  </si>
  <si>
    <t>絞蒜</t>
  </si>
  <si>
    <t>洋蔥中丁</t>
  </si>
  <si>
    <t>CAS絞肉</t>
  </si>
  <si>
    <t>洋蔥大丁</t>
  </si>
  <si>
    <t>油豆腐</t>
  </si>
  <si>
    <t>甜麵醬</t>
  </si>
  <si>
    <t>雞胸丁</t>
  </si>
  <si>
    <t>白蘿蔔中丁</t>
  </si>
  <si>
    <t>蔥段</t>
  </si>
  <si>
    <t>番茄小丁</t>
  </si>
  <si>
    <t>洋蔥絲</t>
  </si>
  <si>
    <t>紅蘿蔔絲</t>
  </si>
  <si>
    <t>星期五</t>
    <phoneticPr fontId="21" type="noConversion"/>
  </si>
  <si>
    <t>主菜</t>
    <phoneticPr fontId="21" type="noConversion"/>
  </si>
  <si>
    <t>副菜</t>
    <phoneticPr fontId="21" type="noConversion"/>
  </si>
  <si>
    <t>青菜</t>
    <phoneticPr fontId="21" type="noConversion"/>
  </si>
  <si>
    <t>湯品</t>
    <phoneticPr fontId="21" type="noConversion"/>
  </si>
  <si>
    <t>星期五</t>
    <phoneticPr fontId="21" type="noConversion"/>
  </si>
  <si>
    <t>主食</t>
    <phoneticPr fontId="21" type="noConversion"/>
  </si>
  <si>
    <t>副菜</t>
    <phoneticPr fontId="21" type="noConversion"/>
  </si>
  <si>
    <t>主菜</t>
    <phoneticPr fontId="21" type="noConversion"/>
  </si>
  <si>
    <t>主菜</t>
    <phoneticPr fontId="21" type="noConversion"/>
  </si>
  <si>
    <t>副菜</t>
    <phoneticPr fontId="21" type="noConversion"/>
  </si>
  <si>
    <t>主菜</t>
    <phoneticPr fontId="21" type="noConversion"/>
  </si>
  <si>
    <t>副菜</t>
    <phoneticPr fontId="21" type="noConversion"/>
  </si>
  <si>
    <t>青菜</t>
    <phoneticPr fontId="21" type="noConversion"/>
  </si>
  <si>
    <t>副菜</t>
    <phoneticPr fontId="21" type="noConversion"/>
  </si>
  <si>
    <t>六</t>
  </si>
  <si>
    <t>燕麥飯</t>
  </si>
  <si>
    <t>五</t>
    <phoneticPr fontId="21" type="noConversion"/>
  </si>
  <si>
    <t>CAS肉片</t>
  </si>
  <si>
    <t>黃豆芽</t>
  </si>
  <si>
    <t>洋蔥</t>
  </si>
  <si>
    <t>紅蘿蔔</t>
  </si>
  <si>
    <t>豆芽菜</t>
  </si>
  <si>
    <t>木耳絲</t>
  </si>
  <si>
    <t>豆干切片</t>
  </si>
  <si>
    <t>薄豆腐絲-非基改</t>
  </si>
  <si>
    <t>高麗菜絲</t>
  </si>
  <si>
    <t>金針菇段</t>
  </si>
  <si>
    <t>紅棗</t>
  </si>
  <si>
    <t>白木耳</t>
  </si>
  <si>
    <t>味噌</t>
  </si>
  <si>
    <t>木耳片</t>
  </si>
  <si>
    <t>CAS液蛋</t>
  </si>
  <si>
    <t>沙茶醬</t>
  </si>
  <si>
    <t>杏鮑菇</t>
  </si>
  <si>
    <t>洋芋中丁</t>
  </si>
  <si>
    <t>肉角</t>
  </si>
  <si>
    <t>洋蔥片</t>
  </si>
  <si>
    <t>洋蔥小丁</t>
  </si>
  <si>
    <t>毛豆仁</t>
    <phoneticPr fontId="21" type="noConversion"/>
  </si>
  <si>
    <t>蔥花</t>
    <phoneticPr fontId="21" type="noConversion"/>
  </si>
  <si>
    <t>鳳梨小丁</t>
    <phoneticPr fontId="21" type="noConversion"/>
  </si>
  <si>
    <t>洋蔥小丁</t>
    <phoneticPr fontId="21" type="noConversion"/>
  </si>
  <si>
    <t>虱目魚丸</t>
    <phoneticPr fontId="21" type="noConversion"/>
  </si>
  <si>
    <t>香菇絲</t>
    <phoneticPr fontId="21" type="noConversion"/>
  </si>
  <si>
    <t>桃源國小112年08-09月份 營養午餐 葷食 菜單</t>
    <phoneticPr fontId="22" type="noConversion"/>
  </si>
  <si>
    <t>中秋節放假</t>
    <phoneticPr fontId="21" type="noConversion"/>
  </si>
  <si>
    <t>海苔飯</t>
  </si>
  <si>
    <t>芝麻飯</t>
  </si>
  <si>
    <t>小米飯</t>
  </si>
  <si>
    <t>胚芽飯</t>
  </si>
  <si>
    <t>韓式泡菜炒雞</t>
  </si>
  <si>
    <t>鐵板麵</t>
  </si>
  <si>
    <t>小鮮肉包</t>
    <phoneticPr fontId="21" type="noConversion"/>
  </si>
  <si>
    <t>有機米</t>
  </si>
  <si>
    <t>大麥仁</t>
  </si>
  <si>
    <t>絞肉</t>
  </si>
  <si>
    <t>紅K小丁</t>
  </si>
  <si>
    <t>白花椰</t>
  </si>
  <si>
    <t>青花椰</t>
  </si>
  <si>
    <t>大白菜絲</t>
  </si>
  <si>
    <t>蕃茄</t>
  </si>
  <si>
    <t>紅K絲</t>
  </si>
  <si>
    <t>白米</t>
  </si>
  <si>
    <t>海苔絲</t>
  </si>
  <si>
    <t>生筍中丁</t>
  </si>
  <si>
    <t>紅K中丁</t>
  </si>
  <si>
    <t>蔥</t>
  </si>
  <si>
    <t>腐竹捲</t>
  </si>
  <si>
    <t>薑絲</t>
  </si>
  <si>
    <t>油蔥酥</t>
  </si>
  <si>
    <t>液蛋</t>
  </si>
  <si>
    <t>白K中丁</t>
  </si>
  <si>
    <t>綠豆</t>
  </si>
  <si>
    <t>麥片</t>
  </si>
  <si>
    <t>西谷米</t>
  </si>
  <si>
    <t>涼圓</t>
  </si>
  <si>
    <t>白油麵</t>
  </si>
  <si>
    <t>燕麥粒</t>
  </si>
  <si>
    <t>肉絲</t>
  </si>
  <si>
    <t>虱目魚柳</t>
  </si>
  <si>
    <t>紅椒</t>
  </si>
  <si>
    <t>冬粉</t>
  </si>
  <si>
    <t>紅k中丁</t>
  </si>
  <si>
    <t>培根</t>
  </si>
  <si>
    <t>檸檬汁</t>
  </si>
  <si>
    <t>香菇</t>
  </si>
  <si>
    <t>金針菇</t>
  </si>
  <si>
    <t>扁蒲片</t>
  </si>
  <si>
    <t>胚芽米</t>
  </si>
  <si>
    <t>白k中丁</t>
  </si>
  <si>
    <t>大白菜切</t>
  </si>
  <si>
    <t>豆豉</t>
  </si>
  <si>
    <t>匈牙利紅椒粉</t>
  </si>
  <si>
    <t>紅K片</t>
  </si>
  <si>
    <t>韓國泡菜</t>
  </si>
  <si>
    <t>豆干片</t>
  </si>
  <si>
    <t>薄豆腐</t>
  </si>
  <si>
    <t>油片絲</t>
  </si>
  <si>
    <t>冬瓜中丁</t>
  </si>
  <si>
    <t>白K片</t>
  </si>
  <si>
    <t>枸杞</t>
  </si>
  <si>
    <t>豬柳</t>
  </si>
  <si>
    <t>筍角</t>
  </si>
  <si>
    <t>1/4豆干</t>
  </si>
  <si>
    <t>白K小丁</t>
  </si>
  <si>
    <t>麥芽糖</t>
  </si>
  <si>
    <t>豆干小丁</t>
  </si>
  <si>
    <t>白芝麻</t>
  </si>
  <si>
    <t>大白菜片</t>
  </si>
  <si>
    <t>大骨</t>
  </si>
  <si>
    <t>肉骨茶包</t>
  </si>
  <si>
    <t>蒜仁片</t>
  </si>
  <si>
    <t>水鯊魚丁</t>
  </si>
  <si>
    <t>碎瓜</t>
  </si>
  <si>
    <t>絲瓜</t>
  </si>
  <si>
    <t>紅k絲</t>
  </si>
  <si>
    <t>絞蒜</t>
    <phoneticPr fontId="21" type="noConversion"/>
  </si>
  <si>
    <t>蔬菜切</t>
    <phoneticPr fontId="21" type="noConversion"/>
  </si>
  <si>
    <t>玉米粒</t>
    <phoneticPr fontId="21" type="noConversion"/>
  </si>
  <si>
    <t>蔬菜切</t>
    <phoneticPr fontId="21" type="noConversion"/>
  </si>
  <si>
    <t>大黃瓜中丁</t>
    <phoneticPr fontId="21" type="noConversion"/>
  </si>
  <si>
    <t>薑絲</t>
    <phoneticPr fontId="21" type="noConversion"/>
  </si>
  <si>
    <t>g</t>
    <phoneticPr fontId="21" type="noConversion"/>
  </si>
  <si>
    <t>g</t>
    <phoneticPr fontId="21" type="noConversion"/>
  </si>
  <si>
    <t>g</t>
    <phoneticPr fontId="21" type="noConversion"/>
  </si>
  <si>
    <t>黑芝麻</t>
    <phoneticPr fontId="21" type="noConversion"/>
  </si>
  <si>
    <t>有機蔬菜切</t>
    <phoneticPr fontId="21" type="noConversion"/>
  </si>
  <si>
    <t>毛豆仁</t>
    <phoneticPr fontId="21" type="noConversion"/>
  </si>
  <si>
    <t>有機青菜切</t>
    <phoneticPr fontId="21" type="noConversion"/>
  </si>
  <si>
    <t>油豆腐</t>
    <phoneticPr fontId="21" type="noConversion"/>
  </si>
  <si>
    <t>蔥花</t>
    <phoneticPr fontId="21" type="noConversion"/>
  </si>
  <si>
    <t>白蘿蔔</t>
    <phoneticPr fontId="21" type="noConversion"/>
  </si>
  <si>
    <t>燕麥</t>
    <phoneticPr fontId="21" type="noConversion"/>
  </si>
  <si>
    <t>魚露</t>
    <phoneticPr fontId="21" type="noConversion"/>
  </si>
  <si>
    <t>肉絲</t>
    <phoneticPr fontId="21" type="noConversion"/>
  </si>
  <si>
    <t>有機青菜切</t>
    <phoneticPr fontId="21" type="noConversion"/>
  </si>
  <si>
    <t>白米</t>
    <phoneticPr fontId="21" type="noConversion"/>
  </si>
  <si>
    <t>小米</t>
    <phoneticPr fontId="21" type="noConversion"/>
  </si>
  <si>
    <t>紅藜麥</t>
    <phoneticPr fontId="21" type="noConversion"/>
  </si>
  <si>
    <t>雞翅</t>
    <phoneticPr fontId="21" type="noConversion"/>
  </si>
  <si>
    <t>小鮮肉包</t>
    <phoneticPr fontId="21" type="noConversion"/>
  </si>
  <si>
    <t>p</t>
    <phoneticPr fontId="21" type="noConversion"/>
  </si>
  <si>
    <t>有機蔬菜切</t>
    <phoneticPr fontId="21" type="noConversion"/>
  </si>
  <si>
    <t>大骨</t>
    <phoneticPr fontId="21" type="noConversion"/>
  </si>
  <si>
    <t>CAS高麗菜切</t>
    <phoneticPr fontId="21" type="noConversion"/>
  </si>
  <si>
    <t>CAS洋蔥絲</t>
    <phoneticPr fontId="21" type="noConversion"/>
  </si>
  <si>
    <t>冬瓜大丁</t>
    <phoneticPr fontId="21" type="noConversion"/>
  </si>
  <si>
    <t>洋芋中丁</t>
    <phoneticPr fontId="21" type="noConversion"/>
  </si>
  <si>
    <t>南瓜粗條-帶皮</t>
    <phoneticPr fontId="21" type="noConversion"/>
  </si>
  <si>
    <t>冬瓜中丁</t>
    <phoneticPr fontId="21" type="noConversion"/>
  </si>
  <si>
    <t>枸杞</t>
    <phoneticPr fontId="21" type="noConversion"/>
  </si>
  <si>
    <t>珍珠魚丸</t>
    <phoneticPr fontId="21" type="noConversion"/>
  </si>
  <si>
    <t>有機蔬菜切</t>
    <phoneticPr fontId="21" type="noConversion"/>
  </si>
  <si>
    <t>白蘿蔔中丁</t>
    <phoneticPr fontId="21" type="noConversion"/>
  </si>
  <si>
    <t>油豆腐丁-非基改</t>
    <phoneticPr fontId="21" type="noConversion"/>
  </si>
  <si>
    <t>柴魚片</t>
    <phoneticPr fontId="21" type="noConversion"/>
  </si>
  <si>
    <t>玉米粒</t>
    <phoneticPr fontId="21" type="noConversion"/>
  </si>
  <si>
    <t>糙米</t>
    <phoneticPr fontId="21" type="noConversion"/>
  </si>
  <si>
    <t>糙米飯</t>
    <phoneticPr fontId="21" type="noConversion"/>
  </si>
  <si>
    <t>有機蔬菜切</t>
    <phoneticPr fontId="21" type="noConversion"/>
  </si>
  <si>
    <t>蔬菜切</t>
    <phoneticPr fontId="21" type="noConversion"/>
  </si>
  <si>
    <t>g</t>
    <phoneticPr fontId="21" type="noConversion"/>
  </si>
  <si>
    <t>絞蒜</t>
    <phoneticPr fontId="21" type="noConversion"/>
  </si>
  <si>
    <t>豆腐</t>
  </si>
  <si>
    <t>豆腐</t>
    <phoneticPr fontId="21" type="noConversion"/>
  </si>
  <si>
    <t>味噌</t>
    <phoneticPr fontId="21" type="noConversion"/>
  </si>
  <si>
    <t>六</t>
    <phoneticPr fontId="21" type="noConversion"/>
  </si>
  <si>
    <t>大骨</t>
    <phoneticPr fontId="21" type="noConversion"/>
  </si>
  <si>
    <t>白米</t>
    <phoneticPr fontId="21" type="noConversion"/>
  </si>
  <si>
    <t>豆干片</t>
    <phoneticPr fontId="21" type="noConversion"/>
  </si>
  <si>
    <t>高麗菜切</t>
    <phoneticPr fontId="21" type="noConversion"/>
  </si>
  <si>
    <t>碎脯</t>
    <phoneticPr fontId="21" type="noConversion"/>
  </si>
  <si>
    <t>豆豉</t>
    <phoneticPr fontId="21" type="noConversion"/>
  </si>
  <si>
    <t>黑芝麻</t>
    <phoneticPr fontId="21" type="noConversion"/>
  </si>
  <si>
    <t>紅蘿蔔小丁</t>
  </si>
  <si>
    <t>生腰果</t>
  </si>
  <si>
    <t>冷凍玉米粒</t>
  </si>
  <si>
    <t>杏鮑菇切片</t>
  </si>
  <si>
    <t>彩椒片</t>
    <phoneticPr fontId="21" type="noConversion"/>
  </si>
  <si>
    <t>帶皮胸丁</t>
  </si>
  <si>
    <t>香菇大丁</t>
  </si>
  <si>
    <t>CAS絞肉-前腿</t>
  </si>
  <si>
    <t>脆筍角</t>
  </si>
  <si>
    <t>胚芽飯</t>
    <phoneticPr fontId="21" type="noConversion"/>
  </si>
  <si>
    <t>地瓜飯</t>
    <phoneticPr fontId="21" type="noConversion"/>
  </si>
  <si>
    <t>炒米苔目</t>
  </si>
  <si>
    <t>南瓜飯</t>
    <phoneticPr fontId="21" type="noConversion"/>
  </si>
  <si>
    <t>芝麻飯</t>
    <phoneticPr fontId="21" type="noConversion"/>
  </si>
  <si>
    <t>有機白米</t>
    <phoneticPr fontId="21" type="noConversion"/>
  </si>
  <si>
    <t>胚芽米</t>
    <phoneticPr fontId="21" type="noConversion"/>
  </si>
  <si>
    <t>香菇小丁</t>
  </si>
  <si>
    <t>醬瓜</t>
  </si>
  <si>
    <t>雞胸丁</t>
    <phoneticPr fontId="21" type="noConversion"/>
  </si>
  <si>
    <t>小米飯</t>
    <phoneticPr fontId="21" type="noConversion"/>
  </si>
  <si>
    <t>紅藜小米飯</t>
    <phoneticPr fontId="21" type="noConversion"/>
  </si>
  <si>
    <t>糙米</t>
    <phoneticPr fontId="21" type="noConversion"/>
  </si>
  <si>
    <t>糙米飯</t>
    <phoneticPr fontId="21" type="noConversion"/>
  </si>
  <si>
    <t>醬燒豬排</t>
    <phoneticPr fontId="21" type="noConversion"/>
  </si>
  <si>
    <t>醬燒豬排</t>
    <phoneticPr fontId="21" type="noConversion"/>
  </si>
  <si>
    <t>液蛋</t>
    <phoneticPr fontId="21" type="noConversion"/>
  </si>
  <si>
    <t>葵瓜子</t>
  </si>
  <si>
    <t>米苔目(鹹)</t>
  </si>
  <si>
    <t>CAS高麗菜絲</t>
  </si>
  <si>
    <t>QR豆芽菜</t>
  </si>
  <si>
    <t>紅蔥頭</t>
  </si>
  <si>
    <t>地瓜</t>
    <phoneticPr fontId="21" type="noConversion"/>
  </si>
  <si>
    <t>胚芽米</t>
    <phoneticPr fontId="21" type="noConversion"/>
  </si>
  <si>
    <t>葵瓜子肉絲蛋炒飯</t>
    <phoneticPr fontId="21" type="noConversion"/>
  </si>
  <si>
    <t>南瓜</t>
    <phoneticPr fontId="21" type="noConversion"/>
  </si>
  <si>
    <t>肉柳</t>
    <phoneticPr fontId="21" type="noConversion"/>
  </si>
  <si>
    <t>豆芽菜</t>
    <phoneticPr fontId="21" type="noConversion"/>
  </si>
  <si>
    <t>木耳絲</t>
    <phoneticPr fontId="21" type="noConversion"/>
  </si>
  <si>
    <t>咖哩鮮蔬炒飯</t>
  </si>
  <si>
    <t>薄豆腐大丁</t>
  </si>
  <si>
    <t>玉米段</t>
    <phoneticPr fontId="21" type="noConversion"/>
  </si>
  <si>
    <t>豆腸</t>
    <phoneticPr fontId="21" type="noConversion"/>
  </si>
  <si>
    <t>紅蘿蔔片</t>
    <phoneticPr fontId="21" type="noConversion"/>
  </si>
  <si>
    <t>木耳片</t>
    <phoneticPr fontId="21" type="noConversion"/>
  </si>
  <si>
    <t>蔥</t>
    <phoneticPr fontId="21" type="noConversion"/>
  </si>
  <si>
    <t>番茄中丁</t>
  </si>
  <si>
    <t>番茄醬</t>
    <phoneticPr fontId="21" type="noConversion"/>
  </si>
  <si>
    <t>紅蘿蔔絲</t>
    <phoneticPr fontId="21" type="noConversion"/>
  </si>
  <si>
    <t>海帶根</t>
  </si>
  <si>
    <t>脆筍絲</t>
  </si>
  <si>
    <t>地瓜</t>
    <phoneticPr fontId="21" type="noConversion"/>
  </si>
  <si>
    <t>黑糖</t>
    <phoneticPr fontId="21" type="noConversion"/>
  </si>
  <si>
    <t>薄豆腐絲</t>
  </si>
  <si>
    <t>星期六</t>
    <phoneticPr fontId="21" type="noConversion"/>
  </si>
  <si>
    <t>冬粉</t>
    <phoneticPr fontId="21" type="noConversion"/>
  </si>
  <si>
    <t>g</t>
    <phoneticPr fontId="21" type="noConversion"/>
  </si>
  <si>
    <t>榨菜</t>
    <phoneticPr fontId="21" type="noConversion"/>
  </si>
  <si>
    <t>洋薏仁</t>
    <phoneticPr fontId="21" type="noConversion"/>
  </si>
  <si>
    <t>薏仁飯</t>
  </si>
  <si>
    <t>香菇扁蒲</t>
  </si>
  <si>
    <t>扁蒲粗條</t>
  </si>
  <si>
    <t>香滷雞腿</t>
    <phoneticPr fontId="21" type="noConversion"/>
  </si>
  <si>
    <t>雞腿</t>
    <phoneticPr fontId="21" type="noConversion"/>
  </si>
  <si>
    <t>紫米飯</t>
    <phoneticPr fontId="21" type="noConversion"/>
  </si>
  <si>
    <t>紫米飯</t>
    <phoneticPr fontId="21" type="noConversion"/>
  </si>
  <si>
    <t>黑糯米</t>
    <phoneticPr fontId="21" type="noConversion"/>
  </si>
  <si>
    <t>酸辣湯</t>
    <phoneticPr fontId="21" type="noConversion"/>
  </si>
  <si>
    <t>咖哩肉柳</t>
    <phoneticPr fontId="21" type="noConversion"/>
  </si>
  <si>
    <t>CAS肉柳</t>
    <phoneticPr fontId="21" type="noConversion"/>
  </si>
  <si>
    <t>鴻喜菇</t>
    <phoneticPr fontId="21" type="noConversion"/>
  </si>
  <si>
    <t>紅K絲</t>
    <phoneticPr fontId="21" type="noConversion"/>
  </si>
  <si>
    <t>洋蔥絲</t>
    <phoneticPr fontId="21" type="noConversion"/>
  </si>
  <si>
    <t>蔥珠</t>
    <phoneticPr fontId="21" type="noConversion"/>
  </si>
  <si>
    <t>蒜末</t>
    <phoneticPr fontId="21" type="noConversion"/>
  </si>
  <si>
    <t>毛豆仁</t>
    <phoneticPr fontId="21" type="noConversion"/>
  </si>
  <si>
    <t>海芽</t>
    <phoneticPr fontId="21" type="noConversion"/>
  </si>
  <si>
    <t>柴魚片</t>
    <phoneticPr fontId="21" type="noConversion"/>
  </si>
  <si>
    <t>小黃瓜片</t>
    <phoneticPr fontId="21" type="noConversion"/>
  </si>
  <si>
    <t>洋蔥中丁</t>
    <phoneticPr fontId="21" type="noConversion"/>
  </si>
  <si>
    <t>南瓜燒肉</t>
    <phoneticPr fontId="21" type="noConversion"/>
  </si>
  <si>
    <t>南瓜中丁</t>
    <phoneticPr fontId="21" type="noConversion"/>
  </si>
  <si>
    <t>杏鮑菇中丁</t>
    <phoneticPr fontId="21" type="noConversion"/>
  </si>
  <si>
    <t>味噌油腐湯</t>
    <phoneticPr fontId="21" type="noConversion"/>
  </si>
  <si>
    <t>味噌</t>
    <phoneticPr fontId="21" type="noConversion"/>
  </si>
  <si>
    <t>高麗菜絲</t>
    <phoneticPr fontId="21" type="noConversion"/>
  </si>
  <si>
    <t>椒鹽魚丁</t>
    <phoneticPr fontId="21" type="noConversion"/>
  </si>
  <si>
    <t>九層塔</t>
    <phoneticPr fontId="21" type="noConversion"/>
  </si>
  <si>
    <t>地瓜大丁</t>
    <phoneticPr fontId="21" type="noConversion"/>
  </si>
  <si>
    <t>玉米粒</t>
    <phoneticPr fontId="21" type="noConversion"/>
  </si>
  <si>
    <t>海芽豆腐湯</t>
    <phoneticPr fontId="21" type="noConversion"/>
  </si>
  <si>
    <t>洋蔥小丁</t>
    <phoneticPr fontId="21" type="noConversion"/>
  </si>
  <si>
    <t>蔥花</t>
    <phoneticPr fontId="21" type="noConversion"/>
  </si>
  <si>
    <t>生香菇片</t>
    <phoneticPr fontId="21" type="noConversion"/>
  </si>
  <si>
    <t>絲瓜魚丸湯</t>
    <phoneticPr fontId="21" type="noConversion"/>
  </si>
  <si>
    <t>絲瓜</t>
    <phoneticPr fontId="21" type="noConversion"/>
  </si>
  <si>
    <t>培根花椰菜</t>
    <phoneticPr fontId="21" type="noConversion"/>
  </si>
  <si>
    <t>花椰菜</t>
    <phoneticPr fontId="21" type="noConversion"/>
  </si>
  <si>
    <t>碎培根</t>
    <phoneticPr fontId="21" type="noConversion"/>
  </si>
  <si>
    <t>黃瓜大骨湯</t>
    <phoneticPr fontId="21" type="noConversion"/>
  </si>
  <si>
    <t>大黃瓜</t>
    <phoneticPr fontId="21" type="noConversion"/>
  </si>
  <si>
    <t>金針菇</t>
    <phoneticPr fontId="21" type="noConversion"/>
  </si>
  <si>
    <t>木耳絲</t>
    <phoneticPr fontId="21" type="noConversion"/>
  </si>
  <si>
    <t>南瓜小丁</t>
    <phoneticPr fontId="21" type="noConversion"/>
  </si>
  <si>
    <t>洋蔥絲</t>
    <phoneticPr fontId="21" type="noConversion"/>
  </si>
  <si>
    <t>有機空心菜</t>
    <phoneticPr fontId="21" type="noConversion"/>
  </si>
  <si>
    <t>有機荷葉白菜</t>
    <phoneticPr fontId="21" type="noConversion"/>
  </si>
  <si>
    <t>有機黑葉白菜</t>
    <phoneticPr fontId="21" type="noConversion"/>
  </si>
  <si>
    <t>有機小白菜</t>
    <phoneticPr fontId="21" type="noConversion"/>
  </si>
  <si>
    <t>有機小松菜</t>
    <phoneticPr fontId="21" type="noConversion"/>
  </si>
  <si>
    <t>有機白莧菜</t>
    <phoneticPr fontId="21" type="noConversion"/>
  </si>
  <si>
    <t>油菜</t>
    <phoneticPr fontId="21" type="noConversion"/>
  </si>
  <si>
    <t>青江菜</t>
    <phoneticPr fontId="21" type="noConversion"/>
  </si>
  <si>
    <t>地瓜葉</t>
    <phoneticPr fontId="21" type="noConversion"/>
  </si>
  <si>
    <t>莧菜</t>
    <phoneticPr fontId="21" type="noConversion"/>
  </si>
  <si>
    <t>鮮筍片</t>
    <phoneticPr fontId="21" type="noConversion"/>
  </si>
  <si>
    <t>紅蘿蔔片</t>
    <phoneticPr fontId="21" type="noConversion"/>
  </si>
  <si>
    <t>關東煮</t>
  </si>
  <si>
    <t>醬燒冬瓜滷</t>
  </si>
  <si>
    <t>醬燒百頁</t>
  </si>
  <si>
    <t>鐵板銀芽</t>
  </si>
  <si>
    <t>水果</t>
    <phoneticPr fontId="21" type="noConversion"/>
  </si>
  <si>
    <t>蒜香黃瓜</t>
    <phoneticPr fontId="21" type="noConversion"/>
  </si>
  <si>
    <t>糖醋豆包</t>
  </si>
  <si>
    <t>鮮奶</t>
    <phoneticPr fontId="21" type="noConversion"/>
  </si>
  <si>
    <t>格致國中112年09月份 營養午餐 葷食 菜單</t>
    <phoneticPr fontId="22" type="noConversion"/>
  </si>
  <si>
    <t>酸菜麵腸</t>
    <phoneticPr fontId="21" type="noConversion"/>
  </si>
  <si>
    <t>酸菜</t>
    <phoneticPr fontId="21" type="noConversion"/>
  </si>
  <si>
    <t>麵腸</t>
    <phoneticPr fontId="21" type="noConversion"/>
  </si>
  <si>
    <t>薑絲</t>
    <phoneticPr fontId="21" type="noConversion"/>
  </si>
  <si>
    <t>大黃瓜片</t>
    <phoneticPr fontId="21" type="noConversion"/>
  </si>
  <si>
    <t>紅蘿蔔片</t>
    <phoneticPr fontId="21" type="noConversion"/>
  </si>
  <si>
    <t>毛豆仁</t>
    <phoneticPr fontId="21" type="noConversion"/>
  </si>
  <si>
    <r>
      <t xml:space="preserve">咖哩肉柳
</t>
    </r>
    <r>
      <rPr>
        <sz val="12"/>
        <rFont val="新細明體"/>
        <family val="1"/>
        <charset val="136"/>
      </rPr>
      <t>(豬肉、洋蔥、鴻喜菇、紅蘿蔔)</t>
    </r>
    <phoneticPr fontId="21" type="noConversion"/>
  </si>
  <si>
    <r>
      <t xml:space="preserve">哨子豆腐
</t>
    </r>
    <r>
      <rPr>
        <sz val="12"/>
        <rFont val="細明體"/>
        <family val="3"/>
        <charset val="136"/>
      </rPr>
      <t>(豆腐、紅蘿蔔、玉米、毛豆仁、豬肉)</t>
    </r>
    <phoneticPr fontId="21" type="noConversion"/>
  </si>
  <si>
    <r>
      <t xml:space="preserve">羅宋湯
</t>
    </r>
    <r>
      <rPr>
        <sz val="12"/>
        <rFont val="新細明體"/>
        <family val="1"/>
        <charset val="136"/>
      </rPr>
      <t>(大白菜、洋蔥、番茄、紅蘿蔔)</t>
    </r>
    <phoneticPr fontId="21" type="noConversion"/>
  </si>
  <si>
    <r>
      <t xml:space="preserve">筍香燒雞
</t>
    </r>
    <r>
      <rPr>
        <sz val="12"/>
        <rFont val="新細明體"/>
        <family val="1"/>
        <charset val="136"/>
      </rPr>
      <t>(雞肉、筍、紅蘿蔔、
毛豆仁)</t>
    </r>
    <phoneticPr fontId="21" type="noConversion"/>
  </si>
  <si>
    <r>
      <t xml:space="preserve">腐皮高麗
</t>
    </r>
    <r>
      <rPr>
        <sz val="12"/>
        <rFont val="細明體"/>
        <family val="3"/>
        <charset val="136"/>
      </rPr>
      <t>(高麗菜、木耳、角螺)</t>
    </r>
    <phoneticPr fontId="21" type="noConversion"/>
  </si>
  <si>
    <r>
      <t xml:space="preserve">薑絲黃瓜湯
</t>
    </r>
    <r>
      <rPr>
        <sz val="12"/>
        <rFont val="新細明體"/>
        <family val="1"/>
        <charset val="136"/>
      </rPr>
      <t>(大黃瓜)</t>
    </r>
    <phoneticPr fontId="21" type="noConversion"/>
  </si>
  <si>
    <r>
      <t xml:space="preserve">玉米蒸蛋
</t>
    </r>
    <r>
      <rPr>
        <sz val="12"/>
        <rFont val="新細明體"/>
        <family val="1"/>
        <charset val="136"/>
      </rPr>
      <t>(雞蛋、玉米)</t>
    </r>
    <phoneticPr fontId="21" type="noConversion"/>
  </si>
  <si>
    <r>
      <t xml:space="preserve">沙茶干片
</t>
    </r>
    <r>
      <rPr>
        <sz val="12"/>
        <rFont val="新細明體"/>
        <family val="1"/>
        <charset val="136"/>
      </rPr>
      <t>(豆干、杏鮑菇、彩椒)</t>
    </r>
    <phoneticPr fontId="21" type="noConversion"/>
  </si>
  <si>
    <r>
      <t xml:space="preserve">大滷湯
</t>
    </r>
    <r>
      <rPr>
        <sz val="12"/>
        <rFont val="新細明體"/>
        <family val="1"/>
        <charset val="136"/>
      </rPr>
      <t>(豆腐、木耳、金針菇、紅蘿蔔)</t>
    </r>
    <phoneticPr fontId="21" type="noConversion"/>
  </si>
  <si>
    <r>
      <t xml:space="preserve">糖醋雞丁
</t>
    </r>
    <r>
      <rPr>
        <sz val="12"/>
        <rFont val="新細明體"/>
        <family val="1"/>
        <charset val="136"/>
      </rPr>
      <t>(雞肉、馬鈴薯、洋蔥、紅椒)</t>
    </r>
    <phoneticPr fontId="21" type="noConversion"/>
  </si>
  <si>
    <r>
      <t xml:space="preserve">培根燒冬瓜
</t>
    </r>
    <r>
      <rPr>
        <sz val="12"/>
        <rFont val="新細明體"/>
        <family val="1"/>
        <charset val="136"/>
      </rPr>
      <t>(冬瓜、紅蘿蔔、培根、毛豆仁)</t>
    </r>
    <phoneticPr fontId="21" type="noConversion"/>
  </si>
  <si>
    <r>
      <t xml:space="preserve">南瓜燒肉
</t>
    </r>
    <r>
      <rPr>
        <sz val="12"/>
        <rFont val="新細明體"/>
        <family val="1"/>
        <charset val="136"/>
      </rPr>
      <t>(豬肉、南瓜、杏鮑菇)</t>
    </r>
    <phoneticPr fontId="21" type="noConversion"/>
  </si>
  <si>
    <r>
      <t xml:space="preserve">關東煮
</t>
    </r>
    <r>
      <rPr>
        <sz val="12"/>
        <rFont val="新細明體"/>
        <family val="1"/>
        <charset val="136"/>
      </rPr>
      <t>(玉米、油豆腐、白蘿蔔)</t>
    </r>
    <phoneticPr fontId="21" type="noConversion"/>
  </si>
  <si>
    <r>
      <t xml:space="preserve">木須扁蒲湯
</t>
    </r>
    <r>
      <rPr>
        <sz val="12"/>
        <rFont val="新細明體"/>
        <family val="1"/>
        <charset val="136"/>
      </rPr>
      <t>(扁蒲、木耳、大骨)</t>
    </r>
    <phoneticPr fontId="21" type="noConversion"/>
  </si>
  <si>
    <r>
      <t xml:space="preserve">花瓜雞
</t>
    </r>
    <r>
      <rPr>
        <sz val="12"/>
        <rFont val="新細明體"/>
        <family val="1"/>
        <charset val="136"/>
      </rPr>
      <t>(雞肉、白蘿蔔、香菇)</t>
    </r>
    <phoneticPr fontId="21" type="noConversion"/>
  </si>
  <si>
    <r>
      <t xml:space="preserve">泰式冬粉煲
</t>
    </r>
    <r>
      <rPr>
        <sz val="12"/>
        <rFont val="新細明體"/>
        <family val="1"/>
        <charset val="136"/>
      </rPr>
      <t>(洋蔥、冬粉、高麗菜、
豬肉)</t>
    </r>
    <phoneticPr fontId="21" type="noConversion"/>
  </si>
  <si>
    <r>
      <t xml:space="preserve">黃芽大骨湯
</t>
    </r>
    <r>
      <rPr>
        <sz val="12"/>
        <rFont val="新細明體"/>
        <family val="1"/>
        <charset val="136"/>
      </rPr>
      <t>(黃豆芽、紅蘿蔔、大骨)</t>
    </r>
    <phoneticPr fontId="21" type="noConversion"/>
  </si>
  <si>
    <r>
      <t xml:space="preserve">椒鹽魚丁
</t>
    </r>
    <r>
      <rPr>
        <sz val="12"/>
        <rFont val="新細明體"/>
        <family val="1"/>
        <charset val="136"/>
      </rPr>
      <t>(魚肉、地瓜)</t>
    </r>
    <phoneticPr fontId="21" type="noConversion"/>
  </si>
  <si>
    <r>
      <t xml:space="preserve">咖哩洋芋
</t>
    </r>
    <r>
      <rPr>
        <sz val="12"/>
        <rFont val="新細明體"/>
        <family val="1"/>
        <charset val="136"/>
      </rPr>
      <t>(馬鈴薯、紅蘿蔔、洋蔥、玉米粒)</t>
    </r>
    <phoneticPr fontId="21" type="noConversion"/>
  </si>
  <si>
    <r>
      <t xml:space="preserve">四喜甜湯
</t>
    </r>
    <r>
      <rPr>
        <sz val="12"/>
        <rFont val="新細明體"/>
        <family val="1"/>
        <charset val="136"/>
      </rPr>
      <t>(綠豆、麥片、西谷米、涼圓)</t>
    </r>
    <phoneticPr fontId="21" type="noConversion"/>
  </si>
  <si>
    <t>醬燒雞翅</t>
    <phoneticPr fontId="21" type="noConversion"/>
  </si>
  <si>
    <r>
      <t xml:space="preserve">什錦鮮菇湯
</t>
    </r>
    <r>
      <rPr>
        <sz val="12"/>
        <rFont val="新細明體"/>
        <family val="1"/>
        <charset val="136"/>
      </rPr>
      <t>(大白菜、香菇、金針菇)</t>
    </r>
    <phoneticPr fontId="21" type="noConversion"/>
  </si>
  <si>
    <r>
      <t xml:space="preserve">蔥燒豆豉雞丁
</t>
    </r>
    <r>
      <rPr>
        <sz val="12"/>
        <rFont val="新細明體"/>
        <family val="1"/>
        <charset val="136"/>
      </rPr>
      <t>(雞肉、白蘿蔔)</t>
    </r>
    <phoneticPr fontId="21" type="noConversion"/>
  </si>
  <si>
    <r>
      <t xml:space="preserve">玉米花椰
</t>
    </r>
    <r>
      <rPr>
        <sz val="12"/>
        <rFont val="新細明體"/>
        <family val="1"/>
        <charset val="136"/>
      </rPr>
      <t>(花椰菜、玉米)</t>
    </r>
    <phoneticPr fontId="21" type="noConversion"/>
  </si>
  <si>
    <r>
      <t xml:space="preserve">海芽豆腐湯
</t>
    </r>
    <r>
      <rPr>
        <sz val="12"/>
        <rFont val="新細明體"/>
        <family val="1"/>
        <charset val="136"/>
      </rPr>
      <t>(豆腐、海帶芽)</t>
    </r>
    <phoneticPr fontId="21" type="noConversion"/>
  </si>
  <si>
    <r>
      <t xml:space="preserve">金瓜燴蛋
</t>
    </r>
    <r>
      <rPr>
        <sz val="12"/>
        <rFont val="新細明體"/>
        <family val="1"/>
        <charset val="136"/>
      </rPr>
      <t>(雞蛋、豆腐、南瓜、香菇)</t>
    </r>
    <phoneticPr fontId="21" type="noConversion"/>
  </si>
  <si>
    <r>
      <t xml:space="preserve">枸杞冬瓜湯
</t>
    </r>
    <r>
      <rPr>
        <sz val="12"/>
        <rFont val="新細明體"/>
        <family val="1"/>
        <charset val="136"/>
      </rPr>
      <t>(冬瓜、枸杞)</t>
    </r>
    <phoneticPr fontId="21" type="noConversion"/>
  </si>
  <si>
    <r>
      <t xml:space="preserve">雞肉油腐煲
</t>
    </r>
    <r>
      <rPr>
        <sz val="12"/>
        <rFont val="新細明體"/>
        <family val="1"/>
        <charset val="136"/>
      </rPr>
      <t>(雞肉、油豆腐、洋蔥、香菇)</t>
    </r>
    <phoneticPr fontId="21" type="noConversion"/>
  </si>
  <si>
    <r>
      <t xml:space="preserve">醬燒豆腸
</t>
    </r>
    <r>
      <rPr>
        <sz val="12"/>
        <rFont val="新細明體"/>
        <family val="1"/>
        <charset val="136"/>
      </rPr>
      <t>(豆腸、紅蘿蔔、木耳)</t>
    </r>
    <phoneticPr fontId="21" type="noConversion"/>
  </si>
  <si>
    <r>
      <t xml:space="preserve">絲瓜魚丸湯
</t>
    </r>
    <r>
      <rPr>
        <sz val="12"/>
        <rFont val="新細明體"/>
        <family val="1"/>
        <charset val="136"/>
      </rPr>
      <t>(絲瓜、魚丸)</t>
    </r>
    <phoneticPr fontId="21" type="noConversion"/>
  </si>
  <si>
    <t>匈牙利豬肉
(豬肉、洋芋、彩椒)</t>
    <phoneticPr fontId="21" type="noConversion"/>
  </si>
  <si>
    <r>
      <t xml:space="preserve">豉汁干片
</t>
    </r>
    <r>
      <rPr>
        <sz val="12"/>
        <rFont val="新細明體"/>
        <family val="1"/>
        <charset val="136"/>
      </rPr>
      <t>(高麗菜、豆干)</t>
    </r>
    <phoneticPr fontId="21" type="noConversion"/>
  </si>
  <si>
    <r>
      <t xml:space="preserve">味噌蘿蔔湯
</t>
    </r>
    <r>
      <rPr>
        <sz val="12"/>
        <rFont val="新細明體"/>
        <family val="1"/>
        <charset val="136"/>
      </rPr>
      <t>(蘿蔔、豆腐)</t>
    </r>
    <phoneticPr fontId="21" type="noConversion"/>
  </si>
  <si>
    <r>
      <t xml:space="preserve">蔥爆魚柳
</t>
    </r>
    <r>
      <rPr>
        <sz val="12"/>
        <rFont val="新細明體"/>
        <family val="1"/>
        <charset val="136"/>
      </rPr>
      <t>(魚肉、洋蔥)</t>
    </r>
    <phoneticPr fontId="21" type="noConversion"/>
  </si>
  <si>
    <r>
      <t xml:space="preserve">三絲銀芽
</t>
    </r>
    <r>
      <rPr>
        <sz val="12"/>
        <rFont val="新細明體"/>
        <family val="1"/>
        <charset val="136"/>
      </rPr>
      <t>(豆芽菜、木耳、紅蘿蔔、油片)</t>
    </r>
    <phoneticPr fontId="21" type="noConversion"/>
  </si>
  <si>
    <r>
      <t xml:space="preserve">綠豆薏仁湯
</t>
    </r>
    <r>
      <rPr>
        <sz val="12"/>
        <rFont val="新細明體"/>
        <family val="1"/>
        <charset val="136"/>
      </rPr>
      <t>(綠豆、洋薏仁)</t>
    </r>
    <phoneticPr fontId="21" type="noConversion"/>
  </si>
  <si>
    <r>
      <t xml:space="preserve">京醬豬柳
</t>
    </r>
    <r>
      <rPr>
        <sz val="12"/>
        <rFont val="新細明體"/>
        <family val="1"/>
        <charset val="136"/>
      </rPr>
      <t>(豬肉、洋蔥絲)</t>
    </r>
    <phoneticPr fontId="21" type="noConversion"/>
  </si>
  <si>
    <r>
      <t xml:space="preserve">培根花椰菜
</t>
    </r>
    <r>
      <rPr>
        <sz val="12"/>
        <rFont val="新細明體"/>
        <family val="1"/>
        <charset val="136"/>
      </rPr>
      <t>(花椰菜、培根、玉米粒)</t>
    </r>
    <phoneticPr fontId="21" type="noConversion"/>
  </si>
  <si>
    <r>
      <t xml:space="preserve">肉骨茶湯
</t>
    </r>
    <r>
      <rPr>
        <sz val="12"/>
        <rFont val="新細明體"/>
        <family val="1"/>
        <charset val="136"/>
      </rPr>
      <t>(大白菜)</t>
    </r>
    <phoneticPr fontId="21" type="noConversion"/>
  </si>
  <si>
    <r>
      <t xml:space="preserve">番茄豆腐
</t>
    </r>
    <r>
      <rPr>
        <sz val="12"/>
        <rFont val="新細明體"/>
        <family val="1"/>
        <charset val="136"/>
      </rPr>
      <t>(豆腐、番茄、木耳)</t>
    </r>
    <phoneticPr fontId="21" type="noConversion"/>
  </si>
  <si>
    <r>
      <t xml:space="preserve">榨菜冬粉湯
</t>
    </r>
    <r>
      <rPr>
        <sz val="12"/>
        <rFont val="新細明體"/>
        <family val="1"/>
        <charset val="136"/>
      </rPr>
      <t>(冬粉、榨菜)</t>
    </r>
    <phoneticPr fontId="21" type="noConversion"/>
  </si>
  <si>
    <r>
      <t xml:space="preserve">蠔油肉片
</t>
    </r>
    <r>
      <rPr>
        <sz val="12"/>
        <rFont val="新細明體"/>
        <family val="1"/>
        <charset val="136"/>
      </rPr>
      <t>(豬肉、豆干、紅蘿蔔、洋蔥)</t>
    </r>
    <phoneticPr fontId="21" type="noConversion"/>
  </si>
  <si>
    <r>
      <t xml:space="preserve">蔥油雞
</t>
    </r>
    <r>
      <rPr>
        <sz val="12"/>
        <rFont val="新細明體"/>
        <family val="1"/>
        <charset val="136"/>
      </rPr>
      <t>(雞肉、筍、木耳、
紅蘿蔔)</t>
    </r>
    <phoneticPr fontId="21" type="noConversion"/>
  </si>
  <si>
    <r>
      <t xml:space="preserve">紅蘿蔔炒蛋
</t>
    </r>
    <r>
      <rPr>
        <sz val="12"/>
        <rFont val="新細明體"/>
        <family val="1"/>
        <charset val="136"/>
      </rPr>
      <t>(雞蛋、紅蘿蔔、毛豆仁)</t>
    </r>
    <phoneticPr fontId="21" type="noConversion"/>
  </si>
  <si>
    <r>
      <t xml:space="preserve">洋蔥鮮蔬湯
</t>
    </r>
    <r>
      <rPr>
        <sz val="12"/>
        <rFont val="新細明體"/>
        <family val="1"/>
        <charset val="136"/>
      </rPr>
      <t>(大白菜、洋蔥、木耳、紅蘿蔔)</t>
    </r>
    <phoneticPr fontId="21" type="noConversion"/>
  </si>
  <si>
    <r>
      <t xml:space="preserve">塔香打拋豬
</t>
    </r>
    <r>
      <rPr>
        <sz val="12"/>
        <rFont val="新細明體"/>
        <family val="1"/>
        <charset val="136"/>
      </rPr>
      <t>(豬肉、洋蔥、筍、番茄)</t>
    </r>
    <phoneticPr fontId="21" type="noConversion"/>
  </si>
  <si>
    <r>
      <t xml:space="preserve">蜜汁豆干
</t>
    </r>
    <r>
      <rPr>
        <sz val="12"/>
        <rFont val="新細明體"/>
        <family val="1"/>
        <charset val="136"/>
      </rPr>
      <t>(豆干、白芝麻)</t>
    </r>
    <phoneticPr fontId="21" type="noConversion"/>
  </si>
  <si>
    <r>
      <t xml:space="preserve">銀耳紅棗湯
</t>
    </r>
    <r>
      <rPr>
        <sz val="12"/>
        <rFont val="新細明體"/>
        <family val="1"/>
        <charset val="136"/>
      </rPr>
      <t>(白木耳、紅棗)</t>
    </r>
    <phoneticPr fontId="21" type="noConversion"/>
  </si>
  <si>
    <r>
      <t xml:space="preserve">韓式泡菜魚丁
</t>
    </r>
    <r>
      <rPr>
        <sz val="12"/>
        <rFont val="新細明體"/>
        <family val="1"/>
        <charset val="136"/>
      </rPr>
      <t>(魚肉、大白菜、洋蔥、紅蘿蔔、泡菜)</t>
    </r>
    <phoneticPr fontId="21" type="noConversion"/>
  </si>
  <si>
    <r>
      <t xml:space="preserve">香菇扁蒲
</t>
    </r>
    <r>
      <rPr>
        <sz val="12"/>
        <rFont val="新細明體"/>
        <family val="1"/>
        <charset val="136"/>
      </rPr>
      <t>(扁蒲、香菇、木耳)</t>
    </r>
    <phoneticPr fontId="21" type="noConversion"/>
  </si>
  <si>
    <r>
      <t xml:space="preserve">酸辣湯
</t>
    </r>
    <r>
      <rPr>
        <sz val="12"/>
        <rFont val="新細明體"/>
        <family val="1"/>
        <charset val="136"/>
      </rPr>
      <t>(豆腐、筍、紅蘿蔔、
金針菇)</t>
    </r>
    <phoneticPr fontId="21" type="noConversion"/>
  </si>
  <si>
    <r>
      <t xml:space="preserve">瓜仔肉
</t>
    </r>
    <r>
      <rPr>
        <sz val="12"/>
        <color theme="1"/>
        <rFont val="華康硬黑體W7"/>
        <family val="3"/>
        <charset val="136"/>
      </rPr>
      <t>(</t>
    </r>
    <r>
      <rPr>
        <sz val="12"/>
        <color theme="1"/>
        <rFont val="新細明體"/>
        <family val="3"/>
        <charset val="136"/>
      </rPr>
      <t>豬肉、洋蔥、筍</t>
    </r>
    <r>
      <rPr>
        <sz val="12"/>
        <color theme="1"/>
        <rFont val="Calibri"/>
        <family val="3"/>
      </rPr>
      <t>)</t>
    </r>
    <phoneticPr fontId="21" type="noConversion"/>
  </si>
  <si>
    <r>
      <t xml:space="preserve">絲瓜冬粉
</t>
    </r>
    <r>
      <rPr>
        <sz val="12"/>
        <color theme="1"/>
        <rFont val="華康硬黑體W7"/>
        <family val="3"/>
        <charset val="136"/>
      </rPr>
      <t>(</t>
    </r>
    <r>
      <rPr>
        <sz val="12"/>
        <color theme="1"/>
        <rFont val="新細明體"/>
        <family val="3"/>
        <charset val="136"/>
      </rPr>
      <t>絲瓜、冬粉、紅蘿蔔、豬肉</t>
    </r>
    <r>
      <rPr>
        <sz val="12"/>
        <color theme="1"/>
        <rFont val="Calibri"/>
        <family val="3"/>
      </rPr>
      <t>)</t>
    </r>
    <phoneticPr fontId="21" type="noConversion"/>
  </si>
  <si>
    <r>
      <t xml:space="preserve">銀蘿玉米湯
</t>
    </r>
    <r>
      <rPr>
        <sz val="12"/>
        <color theme="1"/>
        <rFont val="華康硬黑體W7"/>
        <family val="3"/>
        <charset val="136"/>
      </rPr>
      <t>(</t>
    </r>
    <r>
      <rPr>
        <sz val="12"/>
        <color theme="1"/>
        <rFont val="新細明體"/>
        <family val="3"/>
        <charset val="136"/>
      </rPr>
      <t>白蘿蔔、玉米</t>
    </r>
    <r>
      <rPr>
        <sz val="12"/>
        <color theme="1"/>
        <rFont val="Calibri"/>
        <family val="3"/>
      </rPr>
      <t>)</t>
    </r>
    <phoneticPr fontId="21" type="noConversion"/>
  </si>
  <si>
    <r>
      <t>紅燒</t>
    </r>
    <r>
      <rPr>
        <sz val="16"/>
        <color theme="1"/>
        <rFont val="新細明體"/>
        <family val="3"/>
        <charset val="136"/>
      </rPr>
      <t>魚丁</t>
    </r>
    <r>
      <rPr>
        <sz val="16"/>
        <color theme="1"/>
        <rFont val="華康硬黑體W7"/>
        <family val="3"/>
        <charset val="136"/>
      </rPr>
      <t xml:space="preserve">
</t>
    </r>
    <r>
      <rPr>
        <sz val="12"/>
        <color theme="1"/>
        <rFont val="華康硬黑體W7"/>
        <family val="3"/>
        <charset val="136"/>
      </rPr>
      <t>(</t>
    </r>
    <r>
      <rPr>
        <sz val="12"/>
        <color theme="1"/>
        <rFont val="新細明體"/>
        <family val="3"/>
        <charset val="136"/>
      </rPr>
      <t>魚肉、白蘿蔔、紅蘿蔔)</t>
    </r>
    <phoneticPr fontId="21" type="noConversion"/>
  </si>
  <si>
    <r>
      <t xml:space="preserve">腰果蒸蛋
</t>
    </r>
    <r>
      <rPr>
        <sz val="12"/>
        <color theme="1"/>
        <rFont val="華康硬黑體W7"/>
        <family val="3"/>
        <charset val="136"/>
      </rPr>
      <t>(</t>
    </r>
    <r>
      <rPr>
        <sz val="12"/>
        <color theme="1"/>
        <rFont val="新細明體"/>
        <family val="3"/>
        <charset val="136"/>
      </rPr>
      <t>雞蛋、南瓜、玉米、腰果</t>
    </r>
    <r>
      <rPr>
        <sz val="12"/>
        <color theme="1"/>
        <rFont val="Calibri"/>
        <family val="3"/>
      </rPr>
      <t>)</t>
    </r>
    <phoneticPr fontId="21" type="noConversion"/>
  </si>
  <si>
    <r>
      <t xml:space="preserve">黑糖地瓜湯
</t>
    </r>
    <r>
      <rPr>
        <sz val="12"/>
        <color theme="1"/>
        <rFont val="華康硬黑體W7"/>
        <family val="3"/>
        <charset val="136"/>
      </rPr>
      <t>(</t>
    </r>
    <r>
      <rPr>
        <sz val="12"/>
        <color theme="1"/>
        <rFont val="新細明體"/>
        <family val="3"/>
        <charset val="136"/>
      </rPr>
      <t>地瓜</t>
    </r>
    <r>
      <rPr>
        <sz val="12"/>
        <color theme="1"/>
        <rFont val="Calibri"/>
        <family val="3"/>
      </rPr>
      <t>)</t>
    </r>
    <phoneticPr fontId="21" type="noConversion"/>
  </si>
  <si>
    <r>
      <t xml:space="preserve">鐵板肉柳
</t>
    </r>
    <r>
      <rPr>
        <sz val="12"/>
        <color theme="1"/>
        <rFont val="華康硬黑體W7"/>
        <family val="3"/>
        <charset val="136"/>
      </rPr>
      <t>(</t>
    </r>
    <r>
      <rPr>
        <sz val="12"/>
        <color theme="1"/>
        <rFont val="新細明體"/>
        <family val="3"/>
        <charset val="136"/>
      </rPr>
      <t>豬肉、豆芽菜、洋蔥、木耳</t>
    </r>
    <r>
      <rPr>
        <sz val="12"/>
        <color theme="1"/>
        <rFont val="Calibri"/>
        <family val="3"/>
      </rPr>
      <t>)</t>
    </r>
    <phoneticPr fontId="21" type="noConversion"/>
  </si>
  <si>
    <r>
      <t xml:space="preserve">海根三絲
</t>
    </r>
    <r>
      <rPr>
        <sz val="12"/>
        <color theme="1"/>
        <rFont val="華康硬黑體W7"/>
        <family val="3"/>
        <charset val="136"/>
      </rPr>
      <t>(</t>
    </r>
    <r>
      <rPr>
        <sz val="12"/>
        <color theme="1"/>
        <rFont val="新細明體"/>
        <family val="3"/>
        <charset val="136"/>
      </rPr>
      <t>海帶根、筍、紅蘿蔔</t>
    </r>
    <r>
      <rPr>
        <sz val="12"/>
        <color theme="1"/>
        <rFont val="Calibri"/>
        <family val="3"/>
      </rPr>
      <t>)</t>
    </r>
    <phoneticPr fontId="21" type="noConversion"/>
  </si>
  <si>
    <r>
      <t xml:space="preserve">枸杞洋芋湯
</t>
    </r>
    <r>
      <rPr>
        <sz val="12"/>
        <color theme="1"/>
        <rFont val="華康硬黑體W7"/>
        <family val="3"/>
        <charset val="136"/>
      </rPr>
      <t>(</t>
    </r>
    <r>
      <rPr>
        <sz val="12"/>
        <color theme="1"/>
        <rFont val="新細明體"/>
        <family val="3"/>
        <charset val="136"/>
      </rPr>
      <t>馬鈴薯、枸杞</t>
    </r>
    <r>
      <rPr>
        <sz val="12"/>
        <color theme="1"/>
        <rFont val="Calibri"/>
        <family val="3"/>
      </rPr>
      <t>)</t>
    </r>
    <phoneticPr fontId="21" type="noConversion"/>
  </si>
  <si>
    <r>
      <t xml:space="preserve">三杯雞
</t>
    </r>
    <r>
      <rPr>
        <sz val="12"/>
        <color theme="1"/>
        <rFont val="華康硬黑體W7"/>
        <family val="3"/>
        <charset val="136"/>
      </rPr>
      <t>(</t>
    </r>
    <r>
      <rPr>
        <sz val="12"/>
        <color theme="1"/>
        <rFont val="新細明體"/>
        <family val="3"/>
        <charset val="136"/>
      </rPr>
      <t>雞肉、杏鮑菇</t>
    </r>
    <r>
      <rPr>
        <sz val="12"/>
        <color theme="1"/>
        <rFont val="Calibri"/>
        <family val="3"/>
      </rPr>
      <t>)</t>
    </r>
    <phoneticPr fontId="21" type="noConversion"/>
  </si>
  <si>
    <r>
      <t xml:space="preserve">金針菇燴冬瓜
</t>
    </r>
    <r>
      <rPr>
        <sz val="12"/>
        <color theme="1"/>
        <rFont val="華康硬黑體W7"/>
        <family val="3"/>
        <charset val="136"/>
      </rPr>
      <t>(</t>
    </r>
    <r>
      <rPr>
        <sz val="12"/>
        <color theme="1"/>
        <rFont val="新細明體"/>
        <family val="3"/>
        <charset val="136"/>
      </rPr>
      <t>冬瓜、金針菇、木耳</t>
    </r>
    <r>
      <rPr>
        <sz val="12"/>
        <color theme="1"/>
        <rFont val="Calibri"/>
        <family val="3"/>
      </rPr>
      <t>)</t>
    </r>
    <phoneticPr fontId="21" type="noConversion"/>
  </si>
  <si>
    <r>
      <t xml:space="preserve">味噌豆腐湯
</t>
    </r>
    <r>
      <rPr>
        <sz val="12"/>
        <color theme="1"/>
        <rFont val="新細明體"/>
        <family val="1"/>
        <charset val="136"/>
      </rPr>
      <t>(豆腐)</t>
    </r>
    <phoneticPr fontId="21" type="noConversion"/>
  </si>
  <si>
    <t>鯊魚</t>
    <phoneticPr fontId="21" type="noConversion"/>
  </si>
  <si>
    <t>水果</t>
    <phoneticPr fontId="22" type="noConversion"/>
  </si>
  <si>
    <t>文化國小112年08-09月份 營養午餐 葷食 菜單</t>
    <phoneticPr fontId="22" type="noConversion"/>
  </si>
  <si>
    <t>關渡國小112年08-09月份 營養午餐 葷食 菜單</t>
    <phoneticPr fontId="22" type="noConversion"/>
  </si>
  <si>
    <t>逸仙國小112年08-09月份 營養午餐 葷食 菜單</t>
    <phoneticPr fontId="22" type="noConversion"/>
  </si>
  <si>
    <t>湖山國小112年08-09月份 營養午餐 葷食 菜單</t>
    <phoneticPr fontId="22" type="noConversion"/>
  </si>
  <si>
    <t>陽明山國小112年08-09月份 營養午餐 葷食 菜單</t>
    <phoneticPr fontId="22" type="noConversion"/>
  </si>
  <si>
    <r>
      <t xml:space="preserve">味噌油腐湯
</t>
    </r>
    <r>
      <rPr>
        <sz val="12"/>
        <rFont val="新細明體"/>
        <family val="1"/>
        <charset val="136"/>
      </rPr>
      <t>(油豆腐、白蘿蔔)</t>
    </r>
    <phoneticPr fontId="21" type="noConversion"/>
  </si>
  <si>
    <r>
      <t xml:space="preserve">玉米三丁
</t>
    </r>
    <r>
      <rPr>
        <sz val="12"/>
        <rFont val="新細明體"/>
        <family val="1"/>
        <charset val="136"/>
      </rPr>
      <t>(玉米、豆干、毛豆仁、
紅蘿蔔)</t>
    </r>
    <phoneticPr fontId="21" type="noConversion"/>
  </si>
  <si>
    <r>
      <t xml:space="preserve">塔香海茸
</t>
    </r>
    <r>
      <rPr>
        <sz val="12"/>
        <rFont val="細明體"/>
        <family val="3"/>
        <charset val="136"/>
      </rPr>
      <t>(海茸)</t>
    </r>
    <phoneticPr fontId="21" type="noConversion"/>
  </si>
  <si>
    <r>
      <t xml:space="preserve">酸菜麵腸
</t>
    </r>
    <r>
      <rPr>
        <sz val="12"/>
        <rFont val="細明體"/>
        <family val="3"/>
        <charset val="136"/>
      </rPr>
      <t>(麵腸、酸菜)</t>
    </r>
    <phoneticPr fontId="21" type="noConversion"/>
  </si>
  <si>
    <r>
      <t xml:space="preserve">蒜香黃瓜
</t>
    </r>
    <r>
      <rPr>
        <sz val="12"/>
        <rFont val="細明體"/>
        <family val="3"/>
        <charset val="136"/>
      </rPr>
      <t>(大黃瓜、紅蘿蔔)</t>
    </r>
    <phoneticPr fontId="21" type="noConversion"/>
  </si>
  <si>
    <r>
      <t xml:space="preserve">三杯黑干
</t>
    </r>
    <r>
      <rPr>
        <sz val="12"/>
        <rFont val="細明體"/>
        <family val="3"/>
        <charset val="136"/>
      </rPr>
      <t>(豬血糕、豆干、紅蘿蔔、杏鮑菇)</t>
    </r>
    <phoneticPr fontId="21" type="noConversion"/>
  </si>
  <si>
    <r>
      <t xml:space="preserve">紅絲高麗菜
</t>
    </r>
    <r>
      <rPr>
        <sz val="12"/>
        <rFont val="細明體"/>
        <family val="3"/>
        <charset val="136"/>
      </rPr>
      <t>(高麗菜、紅蘿蔔)</t>
    </r>
    <phoneticPr fontId="21" type="noConversion"/>
  </si>
  <si>
    <r>
      <t xml:space="preserve">香炒扁蒲
</t>
    </r>
    <r>
      <rPr>
        <sz val="12"/>
        <rFont val="細明體"/>
        <family val="3"/>
        <charset val="136"/>
      </rPr>
      <t>(扁蒲、紅蘿蔔)</t>
    </r>
    <phoneticPr fontId="21" type="noConversion"/>
  </si>
  <si>
    <r>
      <t xml:space="preserve">金菇白菜
</t>
    </r>
    <r>
      <rPr>
        <sz val="12"/>
        <rFont val="細明體"/>
        <family val="3"/>
        <charset val="136"/>
      </rPr>
      <t>(大白菜、金針菇、
木耳、紅蘿蔔)</t>
    </r>
    <phoneticPr fontId="21" type="noConversion"/>
  </si>
  <si>
    <t>飄香滷味</t>
  </si>
  <si>
    <t>塔香茄子褒</t>
  </si>
  <si>
    <t>肉絲扁蒲</t>
  </si>
  <si>
    <t>香料薯絲</t>
  </si>
  <si>
    <t>香滷白菜</t>
  </si>
  <si>
    <t>蒜香絲瓜</t>
  </si>
  <si>
    <t>蔥燒干片</t>
  </si>
  <si>
    <t>玉米肉末</t>
    <phoneticPr fontId="21" type="noConversion"/>
  </si>
  <si>
    <t>三杯黑干</t>
  </si>
  <si>
    <t>紅絲高麗菜</t>
  </si>
  <si>
    <t>香炒扁蒲</t>
  </si>
  <si>
    <t>金菇白菜</t>
  </si>
  <si>
    <r>
      <rPr>
        <sz val="16"/>
        <rFont val="細明體"/>
        <family val="3"/>
        <charset val="136"/>
      </rPr>
      <t>糖醋豆包</t>
    </r>
    <r>
      <rPr>
        <sz val="12"/>
        <rFont val="細明體"/>
        <family val="3"/>
        <charset val="136"/>
      </rPr>
      <t xml:space="preserve">
(豆包、彩椒)</t>
    </r>
    <phoneticPr fontId="21" type="noConversion"/>
  </si>
  <si>
    <t>豬血糕</t>
    <phoneticPr fontId="21" type="noConversion"/>
  </si>
  <si>
    <t>豆干</t>
    <phoneticPr fontId="21" type="noConversion"/>
  </si>
  <si>
    <t>杏鮑菇</t>
    <phoneticPr fontId="21" type="noConversion"/>
  </si>
  <si>
    <t>紅蘿蔔</t>
    <phoneticPr fontId="21" type="noConversion"/>
  </si>
  <si>
    <t>高麗菜</t>
    <phoneticPr fontId="21" type="noConversion"/>
  </si>
  <si>
    <t>扁蒲</t>
    <phoneticPr fontId="21" type="noConversion"/>
  </si>
  <si>
    <t>絞蒜</t>
    <phoneticPr fontId="21" type="noConversion"/>
  </si>
  <si>
    <t>紅蘿蔔絲</t>
    <phoneticPr fontId="21" type="noConversion"/>
  </si>
  <si>
    <t>大白菜</t>
    <phoneticPr fontId="21" type="noConversion"/>
  </si>
  <si>
    <t>金針菇</t>
    <phoneticPr fontId="21" type="noConversion"/>
  </si>
  <si>
    <t>木耳絲</t>
    <phoneticPr fontId="21" type="noConversion"/>
  </si>
  <si>
    <t>豆包丁</t>
    <phoneticPr fontId="21" type="noConversion"/>
  </si>
  <si>
    <t>彩椒</t>
    <phoneticPr fontId="21" type="noConversion"/>
  </si>
  <si>
    <t>蔥</t>
    <phoneticPr fontId="21" type="noConversion"/>
  </si>
  <si>
    <t>虱目魚丸</t>
    <phoneticPr fontId="21" type="noConversion"/>
  </si>
  <si>
    <t>油豆腐</t>
    <phoneticPr fontId="21" type="noConversion"/>
  </si>
  <si>
    <t>茄子</t>
    <phoneticPr fontId="21" type="noConversion"/>
  </si>
  <si>
    <t>九層塔</t>
    <phoneticPr fontId="21" type="noConversion"/>
  </si>
  <si>
    <t>毛豆仁</t>
    <phoneticPr fontId="21" type="noConversion"/>
  </si>
  <si>
    <t>義式香料</t>
    <phoneticPr fontId="21" type="noConversion"/>
  </si>
  <si>
    <t>豆薯粗絲</t>
    <phoneticPr fontId="21" type="noConversion"/>
  </si>
  <si>
    <t>豆芽菜</t>
    <phoneticPr fontId="21" type="noConversion"/>
  </si>
  <si>
    <t>蔥段</t>
    <phoneticPr fontId="21" type="noConversion"/>
  </si>
  <si>
    <t>絲瓜</t>
    <phoneticPr fontId="21" type="noConversion"/>
  </si>
  <si>
    <t>冬瓜</t>
    <phoneticPr fontId="21" type="noConversion"/>
  </si>
  <si>
    <t>薑絲</t>
    <phoneticPr fontId="21" type="noConversion"/>
  </si>
  <si>
    <t>玉米粒</t>
    <phoneticPr fontId="21" type="noConversion"/>
  </si>
  <si>
    <t>絞肉</t>
    <phoneticPr fontId="21" type="noConversion"/>
  </si>
  <si>
    <t>豆干片</t>
    <phoneticPr fontId="21" type="noConversion"/>
  </si>
  <si>
    <t>紅蘿蔔片</t>
    <phoneticPr fontId="21" type="noConversion"/>
  </si>
  <si>
    <t>甜不辣</t>
    <phoneticPr fontId="21" type="noConversion"/>
  </si>
  <si>
    <t>百頁豆腐</t>
    <phoneticPr fontId="21" type="noConversion"/>
  </si>
  <si>
    <t>白蘿蔔</t>
    <phoneticPr fontId="21" type="noConversion"/>
  </si>
  <si>
    <t>滷蛋</t>
    <phoneticPr fontId="21" type="noConversion"/>
  </si>
  <si>
    <t>香滷雞蛋</t>
    <phoneticPr fontId="21" type="noConversion"/>
  </si>
  <si>
    <r>
      <t xml:space="preserve">飄香滷味
</t>
    </r>
    <r>
      <rPr>
        <sz val="12"/>
        <rFont val="新細明體"/>
        <family val="1"/>
        <charset val="136"/>
      </rPr>
      <t>(虱目魚丸、豆干、白蘿蔔)</t>
    </r>
    <phoneticPr fontId="21" type="noConversion"/>
  </si>
  <si>
    <r>
      <t xml:space="preserve">塔香茄子褒
</t>
    </r>
    <r>
      <rPr>
        <sz val="12"/>
        <color theme="1"/>
        <rFont val="華康硬黑體W7"/>
        <family val="3"/>
        <charset val="136"/>
      </rPr>
      <t>(</t>
    </r>
    <r>
      <rPr>
        <sz val="12"/>
        <color theme="1"/>
        <rFont val="新細明體"/>
        <family val="3"/>
        <charset val="136"/>
      </rPr>
      <t>茄子</t>
    </r>
    <r>
      <rPr>
        <sz val="12"/>
        <color theme="1"/>
        <rFont val="Calibri"/>
        <family val="3"/>
      </rPr>
      <t>)</t>
    </r>
    <phoneticPr fontId="21" type="noConversion"/>
  </si>
  <si>
    <r>
      <t xml:space="preserve">肉末扁蒲
</t>
    </r>
    <r>
      <rPr>
        <sz val="12"/>
        <rFont val="細明體"/>
        <family val="3"/>
        <charset val="136"/>
      </rPr>
      <t>(扁蒲、豬肉)</t>
    </r>
    <phoneticPr fontId="21" type="noConversion"/>
  </si>
  <si>
    <r>
      <t xml:space="preserve">香料薯絲
</t>
    </r>
    <r>
      <rPr>
        <sz val="12"/>
        <rFont val="細明體"/>
        <family val="3"/>
        <charset val="136"/>
      </rPr>
      <t>(豆薯、紅蘿蔔、木耳、毛豆仁)</t>
    </r>
    <phoneticPr fontId="21" type="noConversion"/>
  </si>
  <si>
    <t>招牌豆干</t>
    <phoneticPr fontId="21" type="noConversion"/>
  </si>
  <si>
    <r>
      <t xml:space="preserve">招牌豆干
</t>
    </r>
    <r>
      <rPr>
        <sz val="12"/>
        <rFont val="細明體"/>
        <family val="3"/>
        <charset val="136"/>
      </rPr>
      <t>(豆干)</t>
    </r>
    <phoneticPr fontId="21" type="noConversion"/>
  </si>
  <si>
    <r>
      <t xml:space="preserve">醬燒百頁
</t>
    </r>
    <r>
      <rPr>
        <sz val="12"/>
        <rFont val="新細明體"/>
        <family val="1"/>
        <charset val="136"/>
      </rPr>
      <t>(百頁、蔥)</t>
    </r>
    <phoneticPr fontId="21" type="noConversion"/>
  </si>
  <si>
    <r>
      <t xml:space="preserve">香滷白菜
</t>
    </r>
    <r>
      <rPr>
        <sz val="12"/>
        <color theme="1"/>
        <rFont val="細明體"/>
        <family val="3"/>
        <charset val="136"/>
      </rPr>
      <t>(白菜、金針菇、木耳、紅蘿蔔)</t>
    </r>
    <phoneticPr fontId="21" type="noConversion"/>
  </si>
  <si>
    <r>
      <t xml:space="preserve">肉骨茶湯
</t>
    </r>
    <r>
      <rPr>
        <sz val="12"/>
        <rFont val="新細明體"/>
        <family val="1"/>
        <charset val="136"/>
      </rPr>
      <t>(大白菜、大骨)</t>
    </r>
    <phoneticPr fontId="21" type="noConversion"/>
  </si>
  <si>
    <r>
      <t xml:space="preserve">鐵板銀芽
</t>
    </r>
    <r>
      <rPr>
        <sz val="12"/>
        <rFont val="新細明體"/>
        <family val="1"/>
        <charset val="136"/>
      </rPr>
      <t>(豆芽菜、木耳、豬肉)</t>
    </r>
    <phoneticPr fontId="21" type="noConversion"/>
  </si>
  <si>
    <r>
      <t xml:space="preserve">醬燒冬瓜滷
</t>
    </r>
    <r>
      <rPr>
        <sz val="12"/>
        <rFont val="新細明體"/>
        <family val="1"/>
        <charset val="136"/>
      </rPr>
      <t>(冬瓜、豬肉)</t>
    </r>
    <phoneticPr fontId="21" type="noConversion"/>
  </si>
  <si>
    <r>
      <t xml:space="preserve">蒜香絲瓜
</t>
    </r>
    <r>
      <rPr>
        <sz val="12"/>
        <color theme="1"/>
        <rFont val="細明體"/>
        <family val="3"/>
        <charset val="136"/>
      </rPr>
      <t>(絲瓜)</t>
    </r>
    <phoneticPr fontId="21" type="noConversion"/>
  </si>
  <si>
    <r>
      <t xml:space="preserve">關東煮
</t>
    </r>
    <r>
      <rPr>
        <sz val="12"/>
        <rFont val="新細明體"/>
        <family val="1"/>
        <charset val="136"/>
      </rPr>
      <t>(甜不辣、百頁豆腐)</t>
    </r>
    <phoneticPr fontId="21" type="noConversion"/>
  </si>
  <si>
    <r>
      <t xml:space="preserve">蔥燒干片
</t>
    </r>
    <r>
      <rPr>
        <sz val="12"/>
        <rFont val="新細明體"/>
        <family val="1"/>
        <charset val="136"/>
      </rPr>
      <t>(豆干 、紅蘿蔔)</t>
    </r>
    <phoneticPr fontId="21" type="noConversion"/>
  </si>
  <si>
    <r>
      <t xml:space="preserve">三杯油腐
</t>
    </r>
    <r>
      <rPr>
        <sz val="12"/>
        <color theme="1"/>
        <rFont val="細明體"/>
        <family val="3"/>
        <charset val="136"/>
      </rPr>
      <t>(油豆腐、紅蘿蔔、杏鮑菇)</t>
    </r>
    <phoneticPr fontId="21" type="noConversion"/>
  </si>
  <si>
    <r>
      <t xml:space="preserve">玉米肉末
</t>
    </r>
    <r>
      <rPr>
        <sz val="12"/>
        <color theme="1"/>
        <rFont val="新細明體"/>
        <family val="1"/>
        <charset val="136"/>
      </rPr>
      <t>(玉米、豬肉)</t>
    </r>
    <phoneticPr fontId="21" type="noConversion"/>
  </si>
  <si>
    <t>五</t>
    <phoneticPr fontId="21" type="noConversion"/>
  </si>
  <si>
    <r>
      <t xml:space="preserve">黃瓜大骨湯
</t>
    </r>
    <r>
      <rPr>
        <sz val="12"/>
        <rFont val="新細明體"/>
        <family val="1"/>
        <charset val="136"/>
      </rPr>
      <t>(大黃瓜、大骨)</t>
    </r>
    <phoneticPr fontId="21" type="noConversion"/>
  </si>
  <si>
    <t>湖田國小112年08-09月份 營養午餐 葷食 菜單</t>
    <phoneticPr fontId="22" type="noConversion"/>
  </si>
  <si>
    <t>水果</t>
  </si>
  <si>
    <t>咖哩肉柳
(豬肉、洋蔥、鴻喜菇、紅蘿蔔)</t>
  </si>
  <si>
    <t>哨子豆腐
(豆腐、紅蘿蔔、玉米、毛豆仁、豬肉)</t>
  </si>
  <si>
    <t>油菜</t>
  </si>
  <si>
    <t>羅宋湯
(大白菜、洋蔥、番茄、紅蘿蔔)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</si>
</sst>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0.0_);[Red]\(0.0\)"/>
    <numFmt numFmtId="177" formatCode="m&quot;月&quot;d&quot;日&quot;;@"/>
    <numFmt numFmtId="178" formatCode="[$-404]aaaa;@"/>
    <numFmt numFmtId="179" formatCode="d"/>
    <numFmt numFmtId="180" formatCode="0;\-0;;@"/>
    <numFmt numFmtId="181" formatCode="m&quot;月&quot;d&quot;日&quot;"/>
  </numFmts>
  <fonts count="72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4"/>
      <name val="Times New Roman"/>
      <family val="1"/>
    </font>
    <font>
      <sz val="12"/>
      <color theme="1"/>
      <name val="新細明體"/>
      <family val="1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4"/>
      <color theme="1"/>
      <name val="Times New Roman"/>
      <family val="1"/>
    </font>
    <font>
      <sz val="14"/>
      <color theme="1"/>
      <name val="細明體"/>
      <family val="3"/>
      <charset val="136"/>
    </font>
    <font>
      <sz val="14"/>
      <color theme="1"/>
      <name val="新細明體"/>
      <family val="1"/>
      <charset val="136"/>
    </font>
    <font>
      <sz val="14"/>
      <color theme="1"/>
      <name val="新細明體"/>
      <family val="2"/>
      <charset val="136"/>
      <scheme val="minor"/>
    </font>
    <font>
      <sz val="14"/>
      <name val="標楷體"/>
      <family val="1"/>
      <charset val="136"/>
    </font>
    <font>
      <sz val="10"/>
      <name val="標楷體"/>
      <family val="1"/>
      <charset val="136"/>
    </font>
    <font>
      <sz val="12"/>
      <name val="標楷體"/>
      <family val="1"/>
      <charset val="136"/>
    </font>
    <font>
      <b/>
      <sz val="24"/>
      <name val="Times New Roman"/>
      <family val="1"/>
    </font>
    <font>
      <b/>
      <sz val="24"/>
      <name val="華康少女文字W3"/>
      <family val="3"/>
      <charset val="136"/>
    </font>
    <font>
      <sz val="9"/>
      <name val="Verdana"/>
      <family val="2"/>
    </font>
    <font>
      <sz val="12"/>
      <name val="Verdana"/>
      <family val="2"/>
    </font>
    <font>
      <b/>
      <sz val="10"/>
      <name val="華康少女文字W3"/>
      <family val="3"/>
      <charset val="136"/>
    </font>
    <font>
      <sz val="10"/>
      <name val="華康少女文字W3"/>
      <family val="3"/>
      <charset val="136"/>
    </font>
    <font>
      <sz val="12"/>
      <name val="新細明體"/>
      <family val="2"/>
      <charset val="136"/>
      <scheme val="minor"/>
    </font>
    <font>
      <sz val="12"/>
      <name val="微軟正黑體"/>
      <family val="2"/>
      <charset val="136"/>
    </font>
    <font>
      <b/>
      <sz val="10"/>
      <name val="Times New Roman"/>
      <family val="1"/>
    </font>
    <font>
      <b/>
      <sz val="10"/>
      <name val="細明體"/>
      <family val="3"/>
      <charset val="136"/>
    </font>
    <font>
      <b/>
      <sz val="14"/>
      <name val="細明體"/>
      <family val="3"/>
      <charset val="136"/>
    </font>
    <font>
      <sz val="14"/>
      <name val="華康娃娃體(P)"/>
      <family val="1"/>
      <charset val="136"/>
    </font>
    <font>
      <sz val="16"/>
      <name val="細明體"/>
      <family val="3"/>
      <charset val="136"/>
    </font>
    <font>
      <sz val="16"/>
      <name val="新細明體"/>
      <family val="1"/>
      <charset val="136"/>
    </font>
    <font>
      <sz val="10"/>
      <name val="Times New Roman"/>
      <family val="1"/>
    </font>
    <font>
      <sz val="16"/>
      <name val="標楷體"/>
      <family val="4"/>
      <charset val="136"/>
    </font>
    <font>
      <sz val="14"/>
      <name val="Times New Roman"/>
      <family val="1"/>
    </font>
    <font>
      <sz val="14"/>
      <name val="細明體"/>
      <family val="3"/>
      <charset val="136"/>
    </font>
    <font>
      <sz val="10"/>
      <name val="細明體"/>
      <family val="3"/>
      <charset val="136"/>
    </font>
    <font>
      <sz val="10"/>
      <name val="標楷體"/>
      <family val="4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b/>
      <sz val="30"/>
      <name val="Arial Unicode MS"/>
      <family val="2"/>
      <charset val="136"/>
    </font>
    <font>
      <sz val="18"/>
      <name val="新細明體"/>
      <family val="1"/>
      <charset val="136"/>
    </font>
    <font>
      <sz val="14"/>
      <name val="微軟正黑體"/>
      <family val="2"/>
      <charset val="136"/>
    </font>
    <font>
      <sz val="16"/>
      <color indexed="8"/>
      <name val="細明體"/>
      <family val="3"/>
      <charset val="136"/>
    </font>
    <font>
      <sz val="16"/>
      <color indexed="8"/>
      <name val="新細明體"/>
      <family val="1"/>
      <charset val="136"/>
    </font>
    <font>
      <b/>
      <sz val="14"/>
      <color rgb="FFFF0000"/>
      <name val="標楷體"/>
      <family val="1"/>
      <charset val="136"/>
    </font>
    <font>
      <b/>
      <sz val="14"/>
      <color rgb="FFFF0000"/>
      <name val="標楷體"/>
      <family val="4"/>
      <charset val="136"/>
    </font>
    <font>
      <sz val="14"/>
      <color rgb="FFFF0000"/>
      <name val="新細明體"/>
      <family val="1"/>
      <charset val="136"/>
    </font>
    <font>
      <b/>
      <sz val="26"/>
      <name val="細明體"/>
      <family val="3"/>
      <charset val="136"/>
    </font>
    <font>
      <sz val="16"/>
      <color theme="1"/>
      <name val="新細明體"/>
      <family val="1"/>
      <charset val="136"/>
    </font>
    <font>
      <sz val="16"/>
      <color theme="1"/>
      <name val="華康硬黑體W7"/>
      <family val="3"/>
      <charset val="136"/>
    </font>
    <font>
      <sz val="16"/>
      <color theme="1"/>
      <name val="微軟正黑體"/>
      <family val="3"/>
      <charset val="136"/>
    </font>
    <font>
      <sz val="14"/>
      <color theme="1"/>
      <name val="Microsoft JhengHei"/>
      <family val="1"/>
      <charset val="1"/>
    </font>
    <font>
      <sz val="16"/>
      <color theme="1"/>
      <name val="新細明體"/>
      <family val="3"/>
      <charset val="136"/>
    </font>
    <font>
      <sz val="12"/>
      <name val="細明體"/>
      <family val="3"/>
      <charset val="136"/>
    </font>
    <font>
      <sz val="12"/>
      <color theme="1"/>
      <name val="華康硬黑體W7"/>
      <family val="3"/>
      <charset val="136"/>
    </font>
    <font>
      <sz val="12"/>
      <color theme="1"/>
      <name val="新細明體"/>
      <family val="3"/>
      <charset val="136"/>
    </font>
    <font>
      <sz val="12"/>
      <color theme="1"/>
      <name val="Calibri"/>
      <family val="3"/>
    </font>
    <font>
      <sz val="12"/>
      <color theme="1"/>
      <name val="新細明體"/>
      <family val="1"/>
      <charset val="136"/>
    </font>
    <font>
      <sz val="12"/>
      <color theme="1"/>
      <name val="細明體"/>
      <family val="3"/>
      <charset val="136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64"/>
      </patternFill>
    </fill>
    <fill>
      <patternFill patternType="solid">
        <fgColor rgb="FF99FFCC"/>
        <bgColor indexed="64"/>
      </patternFill>
    </fill>
  </fills>
  <borders count="80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10">
    <xf numFmtId="0" fontId="0" fillId="0" borderId="0">
      <alignment vertical="center"/>
    </xf>
    <xf numFmtId="0" fontId="1" fillId="0" borderId="0"/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8" fillId="17" borderId="2" applyNumberFormat="0" applyAlignment="0" applyProtection="0">
      <alignment vertical="center"/>
    </xf>
    <xf numFmtId="0" fontId="8" fillId="17" borderId="2" applyNumberForma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</cellStyleXfs>
  <cellXfs count="309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24" fillId="0" borderId="14" xfId="43" applyFont="1" applyFill="1" applyBorder="1" applyAlignment="1" applyProtection="1">
      <alignment horizontal="center" vertical="center" shrinkToFit="1"/>
      <protection locked="0"/>
    </xf>
    <xf numFmtId="0" fontId="24" fillId="0" borderId="14" xfId="43" applyNumberFormat="1" applyFont="1" applyFill="1" applyBorder="1" applyAlignment="1" applyProtection="1">
      <alignment horizontal="center" vertical="center" shrinkToFit="1"/>
    </xf>
    <xf numFmtId="0" fontId="25" fillId="0" borderId="18" xfId="42" applyNumberFormat="1" applyFont="1" applyFill="1" applyBorder="1" applyAlignment="1">
      <alignment horizontal="center" vertical="center" shrinkToFit="1"/>
    </xf>
    <xf numFmtId="0" fontId="24" fillId="0" borderId="16" xfId="43" applyFont="1" applyFill="1" applyBorder="1" applyAlignment="1" applyProtection="1">
      <alignment horizontal="center" vertical="center" shrinkToFit="1"/>
      <protection locked="0"/>
    </xf>
    <xf numFmtId="0" fontId="24" fillId="0" borderId="16" xfId="43" applyNumberFormat="1" applyFont="1" applyFill="1" applyBorder="1" applyAlignment="1" applyProtection="1">
      <alignment horizontal="center" vertical="center" shrinkToFit="1"/>
    </xf>
    <xf numFmtId="0" fontId="25" fillId="0" borderId="19" xfId="42" applyNumberFormat="1" applyFont="1" applyFill="1" applyBorder="1" applyAlignment="1">
      <alignment horizontal="center" vertical="center" shrinkToFit="1"/>
    </xf>
    <xf numFmtId="0" fontId="25" fillId="0" borderId="20" xfId="42" applyNumberFormat="1" applyFont="1" applyFill="1" applyBorder="1" applyAlignment="1">
      <alignment horizontal="center" vertical="center" shrinkToFit="1"/>
    </xf>
    <xf numFmtId="0" fontId="25" fillId="0" borderId="21" xfId="42" applyNumberFormat="1" applyFont="1" applyFill="1" applyBorder="1" applyAlignment="1">
      <alignment horizontal="center" vertical="center" shrinkToFit="1"/>
    </xf>
    <xf numFmtId="0" fontId="25" fillId="0" borderId="16" xfId="42" applyNumberFormat="1" applyFont="1" applyFill="1" applyBorder="1" applyAlignment="1">
      <alignment horizontal="center" vertical="center" shrinkToFit="1"/>
    </xf>
    <xf numFmtId="0" fontId="25" fillId="0" borderId="22" xfId="42" applyNumberFormat="1" applyFont="1" applyFill="1" applyBorder="1" applyAlignment="1">
      <alignment horizontal="center" vertical="center" shrinkToFit="1"/>
    </xf>
    <xf numFmtId="0" fontId="25" fillId="0" borderId="23" xfId="42" applyNumberFormat="1" applyFont="1" applyFill="1" applyBorder="1" applyAlignment="1">
      <alignment horizontal="center" vertical="center" shrinkToFit="1"/>
    </xf>
    <xf numFmtId="0" fontId="25" fillId="0" borderId="24" xfId="42" applyNumberFormat="1" applyFont="1" applyFill="1" applyBorder="1" applyAlignment="1">
      <alignment horizontal="center" vertical="center" shrinkToFit="1"/>
    </xf>
    <xf numFmtId="0" fontId="25" fillId="0" borderId="25" xfId="42" applyNumberFormat="1" applyFont="1" applyFill="1" applyBorder="1" applyAlignment="1">
      <alignment horizontal="center" vertical="center" shrinkToFit="1"/>
    </xf>
    <xf numFmtId="0" fontId="25" fillId="0" borderId="16" xfId="42" applyFont="1" applyFill="1" applyBorder="1" applyAlignment="1">
      <alignment horizontal="center" vertical="center" shrinkToFit="1"/>
    </xf>
    <xf numFmtId="0" fontId="25" fillId="0" borderId="16" xfId="44" applyFont="1" applyFill="1" applyBorder="1" applyAlignment="1" applyProtection="1">
      <alignment horizontal="center" vertical="center" shrinkToFit="1"/>
      <protection locked="0"/>
    </xf>
    <xf numFmtId="0" fontId="23" fillId="0" borderId="16" xfId="43" applyNumberFormat="1" applyFont="1" applyFill="1" applyBorder="1" applyAlignment="1" applyProtection="1">
      <alignment horizontal="center" vertical="center" shrinkToFit="1"/>
    </xf>
    <xf numFmtId="0" fontId="23" fillId="0" borderId="17" xfId="43" applyNumberFormat="1" applyFont="1" applyFill="1" applyBorder="1" applyAlignment="1" applyProtection="1">
      <alignment horizontal="center" vertical="center" shrinkToFit="1"/>
    </xf>
    <xf numFmtId="0" fontId="25" fillId="0" borderId="26" xfId="42" applyNumberFormat="1" applyFont="1" applyFill="1" applyBorder="1" applyAlignment="1">
      <alignment horizontal="center" vertical="center" shrinkToFit="1"/>
    </xf>
    <xf numFmtId="0" fontId="23" fillId="0" borderId="17" xfId="42" applyFont="1" applyFill="1" applyBorder="1" applyAlignment="1">
      <alignment horizontal="center" vertical="center" shrinkToFit="1"/>
    </xf>
    <xf numFmtId="0" fontId="24" fillId="0" borderId="16" xfId="44" applyFont="1" applyFill="1" applyBorder="1" applyAlignment="1" applyProtection="1">
      <alignment horizontal="center" vertical="center" shrinkToFit="1"/>
      <protection locked="0"/>
    </xf>
    <xf numFmtId="0" fontId="23" fillId="0" borderId="24" xfId="43" applyNumberFormat="1" applyFont="1" applyFill="1" applyBorder="1" applyAlignment="1" applyProtection="1">
      <alignment horizontal="center" vertical="center" shrinkToFit="1"/>
    </xf>
    <xf numFmtId="0" fontId="23" fillId="0" borderId="16" xfId="42" applyFont="1" applyFill="1" applyBorder="1" applyAlignment="1">
      <alignment horizontal="center" vertical="center" shrinkToFit="1"/>
    </xf>
    <xf numFmtId="0" fontId="23" fillId="0" borderId="36" xfId="42" applyFont="1" applyFill="1" applyBorder="1" applyAlignment="1">
      <alignment horizontal="center" vertical="center" shrinkToFit="1"/>
    </xf>
    <xf numFmtId="0" fontId="24" fillId="0" borderId="16" xfId="44" applyNumberFormat="1" applyFont="1" applyFill="1" applyBorder="1" applyAlignment="1" applyProtection="1">
      <alignment horizontal="center" vertical="center" shrinkToFit="1"/>
      <protection locked="0"/>
    </xf>
    <xf numFmtId="0" fontId="23" fillId="0" borderId="36" xfId="43" applyNumberFormat="1" applyFont="1" applyFill="1" applyBorder="1" applyAlignment="1" applyProtection="1">
      <alignment horizontal="center" vertical="center" shrinkToFit="1"/>
    </xf>
    <xf numFmtId="0" fontId="23" fillId="0" borderId="24" xfId="42" applyNumberFormat="1" applyFont="1" applyFill="1" applyBorder="1" applyAlignment="1">
      <alignment horizontal="center" vertical="center" shrinkToFit="1"/>
    </xf>
    <xf numFmtId="0" fontId="25" fillId="0" borderId="14" xfId="42" applyNumberFormat="1" applyFont="1" applyFill="1" applyBorder="1" applyAlignment="1">
      <alignment horizontal="center" vertical="center" shrinkToFit="1"/>
    </xf>
    <xf numFmtId="0" fontId="24" fillId="0" borderId="14" xfId="42" applyNumberFormat="1" applyFont="1" applyFill="1" applyBorder="1" applyAlignment="1">
      <alignment horizontal="center" vertical="center" shrinkToFit="1"/>
    </xf>
    <xf numFmtId="0" fontId="23" fillId="0" borderId="14" xfId="42" applyNumberFormat="1" applyFont="1" applyFill="1" applyBorder="1" applyAlignment="1">
      <alignment horizontal="center" vertical="center" shrinkToFit="1"/>
    </xf>
    <xf numFmtId="0" fontId="23" fillId="0" borderId="16" xfId="42" applyNumberFormat="1" applyFont="1" applyFill="1" applyBorder="1" applyAlignment="1">
      <alignment horizontal="center" vertical="center" shrinkToFit="1"/>
    </xf>
    <xf numFmtId="0" fontId="24" fillId="0" borderId="16" xfId="42" applyNumberFormat="1" applyFont="1" applyFill="1" applyBorder="1" applyAlignment="1">
      <alignment horizontal="center" vertical="center" shrinkToFit="1"/>
    </xf>
    <xf numFmtId="0" fontId="24" fillId="0" borderId="16" xfId="43" applyNumberFormat="1" applyFont="1" applyFill="1" applyBorder="1" applyAlignment="1" applyProtection="1">
      <alignment horizontal="center" vertical="center" shrinkToFit="1"/>
      <protection locked="0"/>
    </xf>
    <xf numFmtId="0" fontId="25" fillId="0" borderId="16" xfId="4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42" applyFont="1" applyFill="1" applyBorder="1" applyAlignment="1">
      <alignment horizontal="center" vertical="center" shrinkToFit="1"/>
    </xf>
    <xf numFmtId="0" fontId="25" fillId="0" borderId="12" xfId="42" applyNumberFormat="1" applyFont="1" applyFill="1" applyBorder="1" applyAlignment="1">
      <alignment horizontal="center" vertical="center" shrinkToFit="1"/>
    </xf>
    <xf numFmtId="0" fontId="25" fillId="0" borderId="17" xfId="43" applyNumberFormat="1" applyFont="1" applyFill="1" applyBorder="1" applyAlignment="1" applyProtection="1">
      <alignment horizontal="center" vertical="center" shrinkToFit="1"/>
      <protection locked="0"/>
    </xf>
    <xf numFmtId="0" fontId="23" fillId="0" borderId="16" xfId="43" applyNumberFormat="1" applyFont="1" applyFill="1" applyBorder="1" applyAlignment="1" applyProtection="1">
      <alignment horizontal="center" vertical="center" shrinkToFit="1"/>
      <protection locked="0"/>
    </xf>
    <xf numFmtId="0" fontId="25" fillId="0" borderId="13" xfId="42" applyNumberFormat="1" applyFont="1" applyFill="1" applyBorder="1" applyAlignment="1">
      <alignment horizontal="center" vertical="center" shrinkToFit="1"/>
    </xf>
    <xf numFmtId="0" fontId="25" fillId="0" borderId="14" xfId="42" applyFont="1" applyFill="1" applyBorder="1" applyAlignment="1">
      <alignment horizontal="center" vertical="center" shrinkToFit="1"/>
    </xf>
    <xf numFmtId="0" fontId="23" fillId="0" borderId="14" xfId="43" applyNumberFormat="1" applyFont="1" applyFill="1" applyBorder="1" applyAlignment="1" applyProtection="1">
      <alignment horizontal="center" vertical="center" shrinkToFit="1"/>
    </xf>
    <xf numFmtId="0" fontId="23" fillId="0" borderId="29" xfId="42" applyNumberFormat="1" applyFont="1" applyFill="1" applyBorder="1" applyAlignment="1">
      <alignment horizontal="center" vertical="center" shrinkToFit="1"/>
    </xf>
    <xf numFmtId="0" fontId="25" fillId="0" borderId="16" xfId="43" applyFont="1" applyFill="1" applyBorder="1" applyAlignment="1" applyProtection="1">
      <alignment horizontal="center" vertical="center" shrinkToFit="1"/>
    </xf>
    <xf numFmtId="0" fontId="25" fillId="0" borderId="30" xfId="42" applyNumberFormat="1" applyFont="1" applyFill="1" applyBorder="1" applyAlignment="1">
      <alignment horizontal="center" vertical="center" shrinkToFit="1"/>
    </xf>
    <xf numFmtId="0" fontId="25" fillId="0" borderId="31" xfId="42" applyNumberFormat="1" applyFont="1" applyFill="1" applyBorder="1" applyAlignment="1">
      <alignment horizontal="center" vertical="center" shrinkToFit="1"/>
    </xf>
    <xf numFmtId="0" fontId="25" fillId="0" borderId="32" xfId="42" applyNumberFormat="1" applyFont="1" applyFill="1" applyBorder="1" applyAlignment="1">
      <alignment horizontal="center" vertical="center" shrinkToFit="1"/>
    </xf>
    <xf numFmtId="0" fontId="25" fillId="0" borderId="33" xfId="42" applyNumberFormat="1" applyFont="1" applyFill="1" applyBorder="1" applyAlignment="1">
      <alignment horizontal="center" vertical="center" shrinkToFit="1"/>
    </xf>
    <xf numFmtId="0" fontId="25" fillId="0" borderId="34" xfId="42" applyNumberFormat="1" applyFont="1" applyFill="1" applyBorder="1" applyAlignment="1">
      <alignment horizontal="center" vertical="center" shrinkToFit="1"/>
    </xf>
    <xf numFmtId="0" fontId="25" fillId="0" borderId="35" xfId="42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" vertical="center" shrinkToFit="1"/>
    </xf>
    <xf numFmtId="0" fontId="28" fillId="0" borderId="0" xfId="0" applyFont="1" applyBorder="1" applyAlignment="1">
      <alignment horizontal="center" vertical="center" shrinkToFit="1"/>
    </xf>
    <xf numFmtId="0" fontId="29" fillId="0" borderId="0" xfId="0" applyFont="1" applyBorder="1" applyAlignment="1">
      <alignment horizontal="center" vertical="center"/>
    </xf>
    <xf numFmtId="49" fontId="30" fillId="0" borderId="0" xfId="0" applyNumberFormat="1" applyFont="1" applyBorder="1" applyAlignment="1">
      <alignment horizontal="center" vertical="center" shrinkToFit="1"/>
    </xf>
    <xf numFmtId="0" fontId="31" fillId="0" borderId="0" xfId="0" applyFont="1" applyBorder="1" applyAlignment="1">
      <alignment horizontal="center" vertical="center" shrinkToFit="1"/>
    </xf>
    <xf numFmtId="0" fontId="32" fillId="0" borderId="0" xfId="0" applyFont="1" applyAlignment="1"/>
    <xf numFmtId="0" fontId="33" fillId="0" borderId="0" xfId="0" applyFont="1" applyAlignment="1"/>
    <xf numFmtId="0" fontId="34" fillId="0" borderId="0" xfId="0" applyFont="1" applyBorder="1" applyAlignment="1">
      <alignment horizontal="center" vertical="center" shrinkToFit="1"/>
    </xf>
    <xf numFmtId="0" fontId="35" fillId="0" borderId="0" xfId="0" applyFont="1" applyBorder="1" applyAlignment="1">
      <alignment horizontal="center" vertical="center" shrinkToFit="1"/>
    </xf>
    <xf numFmtId="0" fontId="36" fillId="0" borderId="0" xfId="0" applyFont="1" applyAlignment="1"/>
    <xf numFmtId="0" fontId="41" fillId="0" borderId="0" xfId="0" applyFont="1" applyAlignment="1">
      <alignment shrinkToFit="1"/>
    </xf>
    <xf numFmtId="0" fontId="42" fillId="0" borderId="14" xfId="41" applyFont="1" applyFill="1" applyBorder="1" applyAlignment="1">
      <alignment horizontal="center" vertical="center" shrinkToFit="1"/>
    </xf>
    <xf numFmtId="0" fontId="42" fillId="0" borderId="14" xfId="0" applyFont="1" applyFill="1" applyBorder="1" applyAlignment="1">
      <alignment horizontal="center" vertical="center" shrinkToFit="1"/>
    </xf>
    <xf numFmtId="176" fontId="44" fillId="0" borderId="14" xfId="0" applyNumberFormat="1" applyFont="1" applyFill="1" applyBorder="1" applyAlignment="1">
      <alignment horizontal="center" vertical="center" shrinkToFit="1"/>
    </xf>
    <xf numFmtId="0" fontId="45" fillId="0" borderId="0" xfId="0" applyFont="1" applyBorder="1" applyAlignment="1">
      <alignment horizontal="center" vertical="center"/>
    </xf>
    <xf numFmtId="0" fontId="42" fillId="0" borderId="16" xfId="41" applyFont="1" applyFill="1" applyBorder="1" applyAlignment="1">
      <alignment horizontal="center" vertical="center" shrinkToFit="1"/>
    </xf>
    <xf numFmtId="0" fontId="42" fillId="0" borderId="16" xfId="0" applyFont="1" applyFill="1" applyBorder="1" applyAlignment="1">
      <alignment horizontal="center" vertical="center" shrinkToFit="1"/>
    </xf>
    <xf numFmtId="176" fontId="44" fillId="0" borderId="16" xfId="0" applyNumberFormat="1" applyFont="1" applyFill="1" applyBorder="1" applyAlignment="1">
      <alignment horizontal="center" vertical="center" shrinkToFit="1"/>
    </xf>
    <xf numFmtId="0" fontId="42" fillId="0" borderId="24" xfId="41" applyFont="1" applyFill="1" applyBorder="1" applyAlignment="1">
      <alignment horizontal="center" vertical="center" shrinkToFit="1"/>
    </xf>
    <xf numFmtId="0" fontId="45" fillId="0" borderId="0" xfId="0" applyFont="1" applyFill="1" applyBorder="1" applyAlignment="1">
      <alignment horizontal="center" vertical="center"/>
    </xf>
    <xf numFmtId="0" fontId="43" fillId="0" borderId="16" xfId="0" applyFont="1" applyFill="1" applyBorder="1" applyAlignment="1">
      <alignment horizontal="center" vertical="center" shrinkToFit="1"/>
    </xf>
    <xf numFmtId="0" fontId="46" fillId="0" borderId="0" xfId="0" applyFont="1" applyBorder="1" applyAlignment="1">
      <alignment horizontal="center" vertical="center" shrinkToFit="1"/>
    </xf>
    <xf numFmtId="0" fontId="44" fillId="0" borderId="0" xfId="0" applyFont="1" applyBorder="1" applyAlignment="1">
      <alignment vertical="center" wrapText="1" shrinkToFit="1"/>
    </xf>
    <xf numFmtId="0" fontId="44" fillId="0" borderId="0" xfId="0" applyFont="1" applyBorder="1" applyAlignment="1">
      <alignment horizontal="center" vertical="center" shrinkToFit="1"/>
    </xf>
    <xf numFmtId="10" fontId="37" fillId="0" borderId="0" xfId="51" applyNumberFormat="1" applyFont="1" applyBorder="1" applyAlignment="1">
      <alignment horizontal="center" vertical="center"/>
    </xf>
    <xf numFmtId="0" fontId="50" fillId="0" borderId="0" xfId="0" applyFont="1" applyBorder="1" applyAlignment="1">
      <alignment horizontal="center" vertical="center"/>
    </xf>
    <xf numFmtId="0" fontId="49" fillId="0" borderId="0" xfId="0" applyFont="1" applyBorder="1" applyAlignment="1">
      <alignment horizontal="center" vertical="center"/>
    </xf>
    <xf numFmtId="0" fontId="51" fillId="0" borderId="0" xfId="0" applyFont="1" applyBorder="1" applyAlignment="1">
      <alignment horizontal="center" vertical="center" shrinkToFit="1"/>
    </xf>
    <xf numFmtId="0" fontId="52" fillId="0" borderId="0" xfId="0" applyFont="1" applyFill="1" applyAlignment="1">
      <alignment vertical="center"/>
    </xf>
    <xf numFmtId="0" fontId="51" fillId="0" borderId="0" xfId="0" applyFont="1" applyBorder="1" applyAlignment="1">
      <alignment vertical="center" wrapText="1" shrinkToFit="1"/>
    </xf>
    <xf numFmtId="0" fontId="49" fillId="0" borderId="0" xfId="0" applyFont="1" applyBorder="1" applyAlignment="1">
      <alignment vertical="center" wrapText="1" shrinkToFit="1"/>
    </xf>
    <xf numFmtId="0" fontId="53" fillId="0" borderId="0" xfId="0" applyFont="1" applyFill="1" applyBorder="1" applyAlignment="1">
      <alignment horizontal="center" vertical="center" shrinkToFit="1"/>
    </xf>
    <xf numFmtId="10" fontId="54" fillId="0" borderId="0" xfId="51" applyNumberFormat="1" applyFont="1" applyBorder="1" applyAlignment="1">
      <alignment horizontal="center" vertical="center" shrinkToFit="1"/>
    </xf>
    <xf numFmtId="0" fontId="33" fillId="0" borderId="0" xfId="0" applyFont="1" applyAlignment="1">
      <alignment horizontal="center"/>
    </xf>
    <xf numFmtId="0" fontId="43" fillId="0" borderId="0" xfId="0" applyFont="1" applyFill="1" applyBorder="1" applyAlignment="1">
      <alignment horizontal="center" vertical="center" shrinkToFit="1"/>
    </xf>
    <xf numFmtId="0" fontId="43" fillId="0" borderId="0" xfId="0" applyFont="1" applyFill="1" applyBorder="1" applyAlignment="1">
      <alignment horizontal="center" vertical="center"/>
    </xf>
    <xf numFmtId="17" fontId="43" fillId="0" borderId="0" xfId="0" applyNumberFormat="1" applyFont="1" applyFill="1" applyBorder="1" applyAlignment="1">
      <alignment horizontal="center" vertical="center" shrinkToFit="1"/>
    </xf>
    <xf numFmtId="0" fontId="42" fillId="0" borderId="0" xfId="0" applyFont="1" applyFill="1" applyBorder="1" applyAlignment="1">
      <alignment horizontal="center" vertical="center" shrinkToFit="1"/>
    </xf>
    <xf numFmtId="176" fontId="44" fillId="0" borderId="0" xfId="0" applyNumberFormat="1" applyFont="1" applyFill="1" applyBorder="1" applyAlignment="1">
      <alignment horizontal="center" vertical="center" shrinkToFit="1"/>
    </xf>
    <xf numFmtId="0" fontId="56" fillId="0" borderId="16" xfId="0" applyFont="1" applyFill="1" applyBorder="1" applyAlignment="1">
      <alignment horizontal="center" vertical="center" shrinkToFit="1"/>
    </xf>
    <xf numFmtId="0" fontId="56" fillId="0" borderId="16" xfId="0" applyFont="1" applyFill="1" applyBorder="1" applyAlignment="1">
      <alignment horizontal="center" vertical="center"/>
    </xf>
    <xf numFmtId="0" fontId="56" fillId="0" borderId="14" xfId="0" applyFont="1" applyFill="1" applyBorder="1" applyAlignment="1">
      <alignment horizontal="center" vertical="center" shrinkToFit="1"/>
    </xf>
    <xf numFmtId="0" fontId="55" fillId="0" borderId="14" xfId="41" applyFont="1" applyFill="1" applyBorder="1" applyAlignment="1">
      <alignment horizontal="center" vertical="center" shrinkToFit="1"/>
    </xf>
    <xf numFmtId="0" fontId="46" fillId="0" borderId="45" xfId="109" applyFont="1" applyBorder="1" applyAlignment="1">
      <alignment horizontal="center" shrinkToFit="1"/>
    </xf>
    <xf numFmtId="0" fontId="46" fillId="0" borderId="11" xfId="109" applyFont="1" applyBorder="1" applyAlignment="1">
      <alignment horizontal="center" shrinkToFit="1"/>
    </xf>
    <xf numFmtId="0" fontId="46" fillId="0" borderId="46" xfId="109" applyFont="1" applyBorder="1" applyAlignment="1">
      <alignment horizontal="center" shrinkToFit="1"/>
    </xf>
    <xf numFmtId="0" fontId="44" fillId="0" borderId="46" xfId="109" applyFont="1" applyBorder="1" applyAlignment="1">
      <alignment horizontal="center" shrinkToFit="1"/>
    </xf>
    <xf numFmtId="0" fontId="44" fillId="0" borderId="11" xfId="109" applyFont="1" applyBorder="1" applyAlignment="1">
      <alignment horizontal="center" shrinkToFit="1"/>
    </xf>
    <xf numFmtId="0" fontId="43" fillId="0" borderId="14" xfId="0" applyFont="1" applyFill="1" applyBorder="1" applyAlignment="1">
      <alignment horizontal="center" vertical="center" shrinkToFit="1"/>
    </xf>
    <xf numFmtId="0" fontId="46" fillId="0" borderId="10" xfId="109" applyFont="1" applyBorder="1" applyAlignment="1">
      <alignment horizontal="center" shrinkToFit="1"/>
    </xf>
    <xf numFmtId="179" fontId="42" fillId="0" borderId="15" xfId="41" applyNumberFormat="1" applyFont="1" applyFill="1" applyBorder="1" applyAlignment="1">
      <alignment horizontal="center" vertical="center" shrinkToFit="1"/>
    </xf>
    <xf numFmtId="179" fontId="42" fillId="0" borderId="37" xfId="41" applyNumberFormat="1" applyFont="1" applyFill="1" applyBorder="1" applyAlignment="1">
      <alignment horizontal="center" vertical="center" shrinkToFit="1"/>
    </xf>
    <xf numFmtId="0" fontId="24" fillId="0" borderId="28" xfId="43" applyFont="1" applyFill="1" applyBorder="1" applyAlignment="1" applyProtection="1">
      <alignment horizontal="center" vertical="center" shrinkToFit="1"/>
      <protection locked="0"/>
    </xf>
    <xf numFmtId="0" fontId="24" fillId="0" borderId="21" xfId="43" applyFont="1" applyFill="1" applyBorder="1" applyAlignment="1" applyProtection="1">
      <alignment horizontal="center" vertical="center" shrinkToFit="1"/>
      <protection locked="0"/>
    </xf>
    <xf numFmtId="0" fontId="24" fillId="0" borderId="36" xfId="42" applyNumberFormat="1" applyFont="1" applyFill="1" applyBorder="1" applyAlignment="1">
      <alignment horizontal="center" vertical="center" shrinkToFit="1"/>
    </xf>
    <xf numFmtId="0" fontId="23" fillId="0" borderId="36" xfId="42" applyNumberFormat="1" applyFont="1" applyFill="1" applyBorder="1" applyAlignment="1">
      <alignment horizontal="center" vertical="center" shrinkToFit="1"/>
    </xf>
    <xf numFmtId="0" fontId="25" fillId="0" borderId="43" xfId="42" applyNumberFormat="1" applyFont="1" applyFill="1" applyBorder="1" applyAlignment="1">
      <alignment horizontal="center" vertical="center" shrinkToFit="1"/>
    </xf>
    <xf numFmtId="0" fontId="24" fillId="0" borderId="24" xfId="42" applyNumberFormat="1" applyFont="1" applyFill="1" applyBorder="1" applyAlignment="1">
      <alignment horizontal="center" vertical="center" shrinkToFit="1"/>
    </xf>
    <xf numFmtId="0" fontId="59" fillId="0" borderId="10" xfId="109" applyFont="1" applyBorder="1" applyAlignment="1">
      <alignment horizontal="center" shrinkToFit="1"/>
    </xf>
    <xf numFmtId="0" fontId="59" fillId="0" borderId="11" xfId="109" applyFont="1" applyBorder="1" applyAlignment="1">
      <alignment horizontal="center" shrinkToFit="1"/>
    </xf>
    <xf numFmtId="0" fontId="59" fillId="0" borderId="38" xfId="109" applyFont="1" applyBorder="1" applyAlignment="1">
      <alignment horizontal="center" shrinkToFit="1"/>
    </xf>
    <xf numFmtId="0" fontId="59" fillId="0" borderId="46" xfId="109" applyFont="1" applyBorder="1" applyAlignment="1">
      <alignment horizontal="center" shrinkToFit="1"/>
    </xf>
    <xf numFmtId="176" fontId="44" fillId="0" borderId="48" xfId="0" applyNumberFormat="1" applyFont="1" applyFill="1" applyBorder="1" applyAlignment="1">
      <alignment horizontal="center" vertical="center" shrinkToFit="1"/>
    </xf>
    <xf numFmtId="176" fontId="44" fillId="0" borderId="49" xfId="0" applyNumberFormat="1" applyFont="1" applyFill="1" applyBorder="1" applyAlignment="1">
      <alignment horizontal="center" vertical="center" shrinkToFit="1"/>
    </xf>
    <xf numFmtId="179" fontId="42" fillId="0" borderId="39" xfId="41" applyNumberFormat="1" applyFont="1" applyFill="1" applyBorder="1" applyAlignment="1">
      <alignment horizontal="center" vertical="center" shrinkToFit="1"/>
    </xf>
    <xf numFmtId="0" fontId="56" fillId="0" borderId="24" xfId="0" applyFont="1" applyFill="1" applyBorder="1" applyAlignment="1">
      <alignment horizontal="center" vertical="center" shrinkToFit="1"/>
    </xf>
    <xf numFmtId="0" fontId="42" fillId="0" borderId="24" xfId="0" applyFont="1" applyFill="1" applyBorder="1" applyAlignment="1">
      <alignment horizontal="center" vertical="center" shrinkToFit="1"/>
    </xf>
    <xf numFmtId="176" fontId="44" fillId="0" borderId="24" xfId="0" applyNumberFormat="1" applyFont="1" applyFill="1" applyBorder="1" applyAlignment="1">
      <alignment horizontal="center" vertical="center" shrinkToFit="1"/>
    </xf>
    <xf numFmtId="176" fontId="44" fillId="0" borderId="12" xfId="0" applyNumberFormat="1" applyFont="1" applyFill="1" applyBorder="1" applyAlignment="1">
      <alignment horizontal="center" vertical="center" shrinkToFit="1"/>
    </xf>
    <xf numFmtId="0" fontId="43" fillId="0" borderId="24" xfId="0" applyFont="1" applyFill="1" applyBorder="1" applyAlignment="1">
      <alignment horizontal="center" vertical="center" shrinkToFit="1"/>
    </xf>
    <xf numFmtId="0" fontId="43" fillId="0" borderId="16" xfId="0" applyFont="1" applyFill="1" applyBorder="1" applyAlignment="1">
      <alignment horizontal="center" vertical="center"/>
    </xf>
    <xf numFmtId="0" fontId="43" fillId="0" borderId="24" xfId="0" applyFont="1" applyFill="1" applyBorder="1" applyAlignment="1">
      <alignment horizontal="center" vertical="center"/>
    </xf>
    <xf numFmtId="0" fontId="0" fillId="0" borderId="0" xfId="0" applyFont="1" applyFill="1" applyBorder="1">
      <alignment vertical="center"/>
    </xf>
    <xf numFmtId="0" fontId="25" fillId="0" borderId="53" xfId="42" applyNumberFormat="1" applyFont="1" applyFill="1" applyBorder="1" applyAlignment="1">
      <alignment horizontal="center" vertical="center" shrinkToFit="1"/>
    </xf>
    <xf numFmtId="0" fontId="25" fillId="0" borderId="52" xfId="42" applyNumberFormat="1" applyFont="1" applyFill="1" applyBorder="1" applyAlignment="1">
      <alignment horizontal="center" vertical="center" shrinkToFit="1"/>
    </xf>
    <xf numFmtId="0" fontId="42" fillId="0" borderId="54" xfId="0" applyFont="1" applyFill="1" applyBorder="1" applyAlignment="1">
      <alignment horizontal="center" vertical="center" shrinkToFit="1"/>
    </xf>
    <xf numFmtId="0" fontId="42" fillId="0" borderId="36" xfId="0" applyFont="1" applyFill="1" applyBorder="1" applyAlignment="1">
      <alignment horizontal="center" vertical="center" shrinkToFit="1"/>
    </xf>
    <xf numFmtId="0" fontId="39" fillId="25" borderId="48" xfId="0" applyFont="1" applyFill="1" applyBorder="1" applyAlignment="1">
      <alignment horizontal="center" vertical="center" shrinkToFit="1"/>
    </xf>
    <xf numFmtId="0" fontId="39" fillId="25" borderId="12" xfId="0" applyFont="1" applyFill="1" applyBorder="1" applyAlignment="1">
      <alignment horizontal="center" vertical="center" shrinkToFit="1"/>
    </xf>
    <xf numFmtId="0" fontId="42" fillId="0" borderId="17" xfId="41" applyFont="1" applyFill="1" applyBorder="1" applyAlignment="1">
      <alignment horizontal="center" vertical="center" shrinkToFit="1"/>
    </xf>
    <xf numFmtId="0" fontId="25" fillId="0" borderId="48" xfId="42" applyNumberFormat="1" applyFont="1" applyFill="1" applyBorder="1" applyAlignment="1">
      <alignment horizontal="center" vertical="center" shrinkToFit="1"/>
    </xf>
    <xf numFmtId="0" fontId="0" fillId="0" borderId="16" xfId="0" applyFont="1" applyFill="1" applyBorder="1">
      <alignment vertical="center"/>
    </xf>
    <xf numFmtId="0" fontId="24" fillId="0" borderId="17" xfId="43" applyFont="1" applyFill="1" applyBorder="1" applyAlignment="1" applyProtection="1">
      <alignment horizontal="center" vertical="center" shrinkToFit="1"/>
      <protection locked="0"/>
    </xf>
    <xf numFmtId="0" fontId="25" fillId="0" borderId="49" xfId="42" applyNumberFormat="1" applyFont="1" applyFill="1" applyBorder="1" applyAlignment="1">
      <alignment horizontal="center" vertical="center" shrinkToFit="1"/>
    </xf>
    <xf numFmtId="0" fontId="25" fillId="0" borderId="58" xfId="42" applyNumberFormat="1" applyFont="1" applyFill="1" applyBorder="1" applyAlignment="1">
      <alignment horizontal="center" vertical="center" shrinkToFit="1"/>
    </xf>
    <xf numFmtId="0" fontId="24" fillId="0" borderId="36" xfId="43" applyNumberFormat="1" applyFont="1" applyFill="1" applyBorder="1" applyAlignment="1" applyProtection="1">
      <alignment horizontal="center" vertical="center" shrinkToFit="1"/>
    </xf>
    <xf numFmtId="0" fontId="25" fillId="0" borderId="59" xfId="42" applyNumberFormat="1" applyFont="1" applyFill="1" applyBorder="1" applyAlignment="1">
      <alignment horizontal="center" vertical="center" shrinkToFit="1"/>
    </xf>
    <xf numFmtId="179" fontId="42" fillId="0" borderId="60" xfId="41" applyNumberFormat="1" applyFont="1" applyFill="1" applyBorder="1" applyAlignment="1">
      <alignment horizontal="center" vertical="center" shrinkToFit="1"/>
    </xf>
    <xf numFmtId="0" fontId="42" fillId="0" borderId="17" xfId="0" applyFont="1" applyFill="1" applyBorder="1" applyAlignment="1">
      <alignment horizontal="center" vertical="center" shrinkToFit="1"/>
    </xf>
    <xf numFmtId="176" fontId="44" fillId="0" borderId="17" xfId="0" applyNumberFormat="1" applyFont="1" applyFill="1" applyBorder="1" applyAlignment="1">
      <alignment horizontal="center" vertical="center" shrinkToFit="1"/>
    </xf>
    <xf numFmtId="176" fontId="44" fillId="0" borderId="59" xfId="0" applyNumberFormat="1" applyFont="1" applyFill="1" applyBorder="1" applyAlignment="1">
      <alignment horizontal="center" vertical="center" shrinkToFit="1"/>
    </xf>
    <xf numFmtId="0" fontId="43" fillId="0" borderId="17" xfId="0" applyFont="1" applyFill="1" applyBorder="1" applyAlignment="1">
      <alignment horizontal="center" vertical="center"/>
    </xf>
    <xf numFmtId="0" fontId="25" fillId="0" borderId="61" xfId="42" applyNumberFormat="1" applyFont="1" applyFill="1" applyBorder="1" applyAlignment="1">
      <alignment horizontal="center" vertical="center" shrinkToFit="1"/>
    </xf>
    <xf numFmtId="0" fontId="25" fillId="0" borderId="17" xfId="42" applyFont="1" applyFill="1" applyBorder="1" applyAlignment="1">
      <alignment horizontal="center" vertical="center" shrinkToFit="1"/>
    </xf>
    <xf numFmtId="0" fontId="0" fillId="0" borderId="26" xfId="0" applyFont="1" applyFill="1" applyBorder="1">
      <alignment vertical="center"/>
    </xf>
    <xf numFmtId="0" fontId="61" fillId="0" borderId="0" xfId="0" applyFont="1" applyFill="1" applyBorder="1" applyAlignment="1">
      <alignment horizontal="center" vertical="center" shrinkToFit="1"/>
    </xf>
    <xf numFmtId="0" fontId="23" fillId="0" borderId="17" xfId="42" applyNumberFormat="1" applyFont="1" applyFill="1" applyBorder="1" applyAlignment="1">
      <alignment horizontal="center" vertical="center" shrinkToFit="1"/>
    </xf>
    <xf numFmtId="0" fontId="23" fillId="0" borderId="20" xfId="42" applyNumberFormat="1" applyFont="1" applyFill="1" applyBorder="1" applyAlignment="1">
      <alignment horizontal="center" vertical="center" shrinkToFit="1"/>
    </xf>
    <xf numFmtId="0" fontId="24" fillId="0" borderId="17" xfId="42" applyNumberFormat="1" applyFont="1" applyFill="1" applyBorder="1" applyAlignment="1">
      <alignment horizontal="center" vertical="center" shrinkToFit="1"/>
    </xf>
    <xf numFmtId="176" fontId="44" fillId="0" borderId="36" xfId="0" applyNumberFormat="1" applyFont="1" applyFill="1" applyBorder="1" applyAlignment="1">
      <alignment horizontal="center" vertical="center" shrinkToFit="1"/>
    </xf>
    <xf numFmtId="0" fontId="25" fillId="0" borderId="17" xfId="42" applyNumberFormat="1" applyFont="1" applyFill="1" applyBorder="1" applyAlignment="1">
      <alignment horizontal="center" vertical="center" shrinkToFit="1"/>
    </xf>
    <xf numFmtId="0" fontId="23" fillId="0" borderId="22" xfId="42" applyFont="1" applyFill="1" applyBorder="1" applyAlignment="1">
      <alignment horizontal="center" vertical="center" shrinkToFit="1"/>
    </xf>
    <xf numFmtId="0" fontId="24" fillId="0" borderId="24" xfId="44" applyNumberFormat="1" applyFont="1" applyFill="1" applyBorder="1" applyAlignment="1" applyProtection="1">
      <alignment horizontal="center" vertical="center" shrinkToFit="1"/>
      <protection locked="0"/>
    </xf>
    <xf numFmtId="0" fontId="25" fillId="0" borderId="62" xfId="42" applyNumberFormat="1" applyFont="1" applyFill="1" applyBorder="1" applyAlignment="1">
      <alignment horizontal="center" vertical="center" shrinkToFit="1"/>
    </xf>
    <xf numFmtId="0" fontId="24" fillId="0" borderId="14" xfId="43" applyNumberFormat="1" applyFont="1" applyFill="1" applyBorder="1" applyAlignment="1" applyProtection="1">
      <alignment horizontal="center" vertical="center" shrinkToFit="1"/>
      <protection locked="0"/>
    </xf>
    <xf numFmtId="0" fontId="25" fillId="0" borderId="14" xfId="43" applyNumberFormat="1" applyFont="1" applyFill="1" applyBorder="1" applyAlignment="1" applyProtection="1">
      <alignment horizontal="center" vertical="center" shrinkToFit="1"/>
      <protection locked="0"/>
    </xf>
    <xf numFmtId="0" fontId="24" fillId="0" borderId="17" xfId="42" applyFont="1" applyFill="1" applyBorder="1" applyAlignment="1">
      <alignment horizontal="center" vertical="center" shrinkToFit="1"/>
    </xf>
    <xf numFmtId="0" fontId="24" fillId="0" borderId="16" xfId="42" applyFont="1" applyFill="1" applyBorder="1" applyAlignment="1">
      <alignment horizontal="center" vertical="center" shrinkToFit="1"/>
    </xf>
    <xf numFmtId="179" fontId="42" fillId="0" borderId="63" xfId="41" applyNumberFormat="1" applyFont="1" applyFill="1" applyBorder="1" applyAlignment="1">
      <alignment horizontal="center" vertical="center" shrinkToFit="1"/>
    </xf>
    <xf numFmtId="0" fontId="42" fillId="0" borderId="36" xfId="41" applyFont="1" applyFill="1" applyBorder="1" applyAlignment="1">
      <alignment horizontal="center" vertical="center" shrinkToFit="1"/>
    </xf>
    <xf numFmtId="0" fontId="56" fillId="0" borderId="36" xfId="0" applyFont="1" applyFill="1" applyBorder="1" applyAlignment="1">
      <alignment horizontal="center" vertical="center" shrinkToFit="1"/>
    </xf>
    <xf numFmtId="0" fontId="43" fillId="0" borderId="36" xfId="0" applyFont="1" applyFill="1" applyBorder="1" applyAlignment="1">
      <alignment horizontal="center" vertical="center" shrinkToFit="1"/>
    </xf>
    <xf numFmtId="0" fontId="56" fillId="0" borderId="36" xfId="0" applyFont="1" applyFill="1" applyBorder="1" applyAlignment="1">
      <alignment horizontal="center" vertical="center"/>
    </xf>
    <xf numFmtId="179" fontId="42" fillId="0" borderId="0" xfId="41" applyNumberFormat="1" applyFont="1" applyFill="1" applyBorder="1" applyAlignment="1">
      <alignment horizontal="center" vertical="center" shrinkToFit="1"/>
    </xf>
    <xf numFmtId="0" fontId="42" fillId="0" borderId="0" xfId="41" applyFont="1" applyFill="1" applyBorder="1" applyAlignment="1">
      <alignment horizontal="center" vertical="center" shrinkToFit="1"/>
    </xf>
    <xf numFmtId="180" fontId="62" fillId="0" borderId="17" xfId="0" applyNumberFormat="1" applyFont="1" applyFill="1" applyBorder="1" applyAlignment="1">
      <alignment horizontal="center" vertical="center" shrinkToFit="1"/>
    </xf>
    <xf numFmtId="180" fontId="62" fillId="0" borderId="16" xfId="0" applyNumberFormat="1" applyFont="1" applyFill="1" applyBorder="1" applyAlignment="1">
      <alignment horizontal="center" vertical="center" shrinkToFit="1"/>
    </xf>
    <xf numFmtId="180" fontId="62" fillId="0" borderId="62" xfId="41" applyNumberFormat="1" applyFont="1" applyFill="1" applyBorder="1" applyAlignment="1">
      <alignment horizontal="center" vertical="center" shrinkToFit="1"/>
    </xf>
    <xf numFmtId="0" fontId="25" fillId="0" borderId="67" xfId="42" applyNumberFormat="1" applyFont="1" applyFill="1" applyBorder="1" applyAlignment="1">
      <alignment horizontal="center" vertical="center" shrinkToFit="1"/>
    </xf>
    <xf numFmtId="0" fontId="25" fillId="0" borderId="36" xfId="42" applyNumberFormat="1" applyFont="1" applyFill="1" applyBorder="1" applyAlignment="1">
      <alignment horizontal="center" vertical="center" shrinkToFit="1"/>
    </xf>
    <xf numFmtId="0" fontId="25" fillId="0" borderId="69" xfId="42" applyNumberFormat="1" applyFont="1" applyFill="1" applyBorder="1" applyAlignment="1">
      <alignment horizontal="center" vertical="center" shrinkToFit="1"/>
    </xf>
    <xf numFmtId="0" fontId="0" fillId="0" borderId="65" xfId="0" applyFont="1" applyFill="1" applyBorder="1">
      <alignment vertical="center"/>
    </xf>
    <xf numFmtId="0" fontId="0" fillId="0" borderId="66" xfId="0" applyFont="1" applyFill="1" applyBorder="1">
      <alignment vertical="center"/>
    </xf>
    <xf numFmtId="0" fontId="0" fillId="0" borderId="69" xfId="0" applyFont="1" applyFill="1" applyBorder="1">
      <alignment vertical="center"/>
    </xf>
    <xf numFmtId="0" fontId="24" fillId="0" borderId="14" xfId="44" applyFont="1" applyFill="1" applyBorder="1" applyAlignment="1" applyProtection="1">
      <alignment horizontal="center" vertical="center" shrinkToFit="1"/>
      <protection locked="0"/>
    </xf>
    <xf numFmtId="0" fontId="24" fillId="0" borderId="17" xfId="43" applyNumberFormat="1" applyFont="1" applyFill="1" applyBorder="1" applyAlignment="1" applyProtection="1">
      <alignment horizontal="center" vertical="center" shrinkToFit="1"/>
    </xf>
    <xf numFmtId="0" fontId="25" fillId="0" borderId="15" xfId="42" applyNumberFormat="1" applyFont="1" applyFill="1" applyBorder="1" applyAlignment="1">
      <alignment horizontal="center" vertical="center" shrinkToFit="1"/>
    </xf>
    <xf numFmtId="0" fontId="25" fillId="0" borderId="39" xfId="42" applyNumberFormat="1" applyFont="1" applyFill="1" applyBorder="1" applyAlignment="1">
      <alignment horizontal="center" vertical="center" shrinkToFit="1"/>
    </xf>
    <xf numFmtId="0" fontId="25" fillId="0" borderId="70" xfId="42" applyNumberFormat="1" applyFont="1" applyFill="1" applyBorder="1" applyAlignment="1">
      <alignment horizontal="center" vertical="center" shrinkToFit="1"/>
    </xf>
    <xf numFmtId="0" fontId="25" fillId="0" borderId="71" xfId="42" applyNumberFormat="1" applyFont="1" applyFill="1" applyBorder="1" applyAlignment="1">
      <alignment horizontal="center" vertical="center" shrinkToFit="1"/>
    </xf>
    <xf numFmtId="0" fontId="25" fillId="0" borderId="54" xfId="42" applyNumberFormat="1" applyFont="1" applyFill="1" applyBorder="1" applyAlignment="1">
      <alignment horizontal="center" vertical="center" shrinkToFit="1"/>
    </xf>
    <xf numFmtId="0" fontId="25" fillId="0" borderId="72" xfId="42" applyNumberFormat="1" applyFont="1" applyFill="1" applyBorder="1" applyAlignment="1">
      <alignment horizontal="center" vertical="center" shrinkToFit="1"/>
    </xf>
    <xf numFmtId="0" fontId="0" fillId="0" borderId="14" xfId="0" applyFont="1" applyFill="1" applyBorder="1">
      <alignment vertical="center"/>
    </xf>
    <xf numFmtId="0" fontId="0" fillId="0" borderId="48" xfId="0" applyFont="1" applyFill="1" applyBorder="1">
      <alignment vertical="center"/>
    </xf>
    <xf numFmtId="0" fontId="0" fillId="0" borderId="49" xfId="0" applyFont="1" applyFill="1" applyBorder="1">
      <alignment vertical="center"/>
    </xf>
    <xf numFmtId="0" fontId="25" fillId="0" borderId="15" xfId="42" applyFont="1" applyFill="1" applyBorder="1" applyAlignment="1">
      <alignment horizontal="center" vertical="center" shrinkToFit="1"/>
    </xf>
    <xf numFmtId="0" fontId="24" fillId="0" borderId="15" xfId="43" applyNumberFormat="1" applyFont="1" applyFill="1" applyBorder="1" applyAlignment="1" applyProtection="1">
      <alignment horizontal="center" vertical="center" shrinkToFit="1"/>
      <protection locked="0"/>
    </xf>
    <xf numFmtId="0" fontId="23" fillId="0" borderId="15" xfId="43" applyNumberFormat="1" applyFont="1" applyFill="1" applyBorder="1" applyAlignment="1" applyProtection="1">
      <alignment horizontal="center" vertical="center" shrinkToFit="1"/>
      <protection locked="0"/>
    </xf>
    <xf numFmtId="0" fontId="25" fillId="0" borderId="15" xfId="43" applyFont="1" applyFill="1" applyBorder="1" applyAlignment="1" applyProtection="1">
      <alignment horizontal="center" vertical="center" shrinkToFit="1"/>
    </xf>
    <xf numFmtId="0" fontId="0" fillId="0" borderId="37" xfId="0" applyFont="1" applyFill="1" applyBorder="1">
      <alignment vertical="center"/>
    </xf>
    <xf numFmtId="0" fontId="0" fillId="0" borderId="15" xfId="0" applyFont="1" applyFill="1" applyBorder="1">
      <alignment vertical="center"/>
    </xf>
    <xf numFmtId="0" fontId="23" fillId="0" borderId="15" xfId="42" applyFont="1" applyFill="1" applyBorder="1" applyAlignment="1">
      <alignment horizontal="center" vertical="center" shrinkToFit="1"/>
    </xf>
    <xf numFmtId="0" fontId="0" fillId="0" borderId="0" xfId="0" applyFont="1" applyFill="1">
      <alignment vertical="center"/>
    </xf>
    <xf numFmtId="180" fontId="63" fillId="0" borderId="16" xfId="0" applyNumberFormat="1" applyFont="1" applyFill="1" applyBorder="1" applyAlignment="1">
      <alignment horizontal="center" vertical="center" shrinkToFit="1"/>
    </xf>
    <xf numFmtId="0" fontId="0" fillId="0" borderId="17" xfId="0" applyFont="1" applyBorder="1">
      <alignment vertical="center"/>
    </xf>
    <xf numFmtId="0" fontId="0" fillId="0" borderId="16" xfId="0" applyFont="1" applyBorder="1">
      <alignment vertical="center"/>
    </xf>
    <xf numFmtId="0" fontId="0" fillId="0" borderId="14" xfId="0" applyFont="1" applyBorder="1">
      <alignment vertical="center"/>
    </xf>
    <xf numFmtId="0" fontId="0" fillId="0" borderId="68" xfId="0" applyFont="1" applyBorder="1">
      <alignment vertical="center"/>
    </xf>
    <xf numFmtId="0" fontId="64" fillId="0" borderId="14" xfId="42" applyNumberFormat="1" applyFont="1" applyFill="1" applyBorder="1" applyAlignment="1">
      <alignment horizontal="center" vertical="center" shrinkToFit="1"/>
    </xf>
    <xf numFmtId="0" fontId="0" fillId="0" borderId="17" xfId="0" applyFont="1" applyFill="1" applyBorder="1">
      <alignment vertical="center"/>
    </xf>
    <xf numFmtId="179" fontId="42" fillId="0" borderId="73" xfId="41" applyNumberFormat="1" applyFont="1" applyFill="1" applyBorder="1" applyAlignment="1">
      <alignment horizontal="center" vertical="center" shrinkToFit="1"/>
    </xf>
    <xf numFmtId="0" fontId="42" fillId="0" borderId="54" xfId="41" applyFont="1" applyFill="1" applyBorder="1" applyAlignment="1">
      <alignment horizontal="center" vertical="center" shrinkToFit="1"/>
    </xf>
    <xf numFmtId="0" fontId="42" fillId="0" borderId="17" xfId="41" applyFont="1" applyFill="1" applyBorder="1" applyAlignment="1">
      <alignment horizontal="center" vertical="center" wrapText="1" shrinkToFit="1"/>
    </xf>
    <xf numFmtId="180" fontId="63" fillId="0" borderId="17" xfId="41" applyNumberFormat="1" applyFont="1" applyFill="1" applyBorder="1" applyAlignment="1">
      <alignment horizontal="center" vertical="center" shrinkToFit="1"/>
    </xf>
    <xf numFmtId="180" fontId="63" fillId="0" borderId="16" xfId="41" applyNumberFormat="1" applyFont="1" applyFill="1" applyBorder="1" applyAlignment="1">
      <alignment horizontal="center" vertical="center" shrinkToFit="1"/>
    </xf>
    <xf numFmtId="180" fontId="63" fillId="0" borderId="28" xfId="41" applyNumberFormat="1" applyFont="1" applyFill="1" applyBorder="1" applyAlignment="1">
      <alignment horizontal="center" vertical="center" shrinkToFit="1"/>
    </xf>
    <xf numFmtId="0" fontId="23" fillId="0" borderId="75" xfId="43" applyNumberFormat="1" applyFont="1" applyFill="1" applyBorder="1" applyAlignment="1" applyProtection="1">
      <alignment horizontal="center" vertical="center" shrinkToFit="1"/>
    </xf>
    <xf numFmtId="0" fontId="42" fillId="0" borderId="52" xfId="41" applyFont="1" applyFill="1" applyBorder="1" applyAlignment="1">
      <alignment horizontal="center" vertical="center" shrinkToFit="1"/>
    </xf>
    <xf numFmtId="0" fontId="46" fillId="0" borderId="11" xfId="109" applyFont="1" applyBorder="1" applyAlignment="1">
      <alignment horizontal="center" shrinkToFit="1"/>
    </xf>
    <xf numFmtId="0" fontId="46" fillId="0" borderId="11" xfId="109" applyFont="1" applyBorder="1" applyAlignment="1">
      <alignment horizontal="center" shrinkToFit="1"/>
    </xf>
    <xf numFmtId="0" fontId="43" fillId="0" borderId="16" xfId="0" applyFont="1" applyFill="1" applyBorder="1" applyAlignment="1">
      <alignment horizontal="center" vertical="center" wrapText="1" shrinkToFit="1"/>
    </xf>
    <xf numFmtId="0" fontId="42" fillId="0" borderId="16" xfId="41" applyFont="1" applyFill="1" applyBorder="1" applyAlignment="1">
      <alignment horizontal="center" vertical="center" wrapText="1" shrinkToFit="1"/>
    </xf>
    <xf numFmtId="0" fontId="43" fillId="0" borderId="24" xfId="0" applyFont="1" applyFill="1" applyBorder="1" applyAlignment="1">
      <alignment horizontal="center" vertical="center" wrapText="1" shrinkToFit="1"/>
    </xf>
    <xf numFmtId="0" fontId="43" fillId="0" borderId="16" xfId="0" applyFont="1" applyFill="1" applyBorder="1" applyAlignment="1">
      <alignment horizontal="center" vertical="center" wrapText="1"/>
    </xf>
    <xf numFmtId="0" fontId="43" fillId="0" borderId="17" xfId="0" applyFont="1" applyFill="1" applyBorder="1" applyAlignment="1">
      <alignment horizontal="center" vertical="center" wrapText="1"/>
    </xf>
    <xf numFmtId="0" fontId="43" fillId="0" borderId="24" xfId="0" applyFont="1" applyFill="1" applyBorder="1" applyAlignment="1">
      <alignment horizontal="center" vertical="center" wrapText="1"/>
    </xf>
    <xf numFmtId="0" fontId="43" fillId="0" borderId="54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180" fontId="62" fillId="0" borderId="17" xfId="0" applyNumberFormat="1" applyFont="1" applyFill="1" applyBorder="1" applyAlignment="1">
      <alignment horizontal="center" vertical="center" wrapText="1" shrinkToFit="1"/>
    </xf>
    <xf numFmtId="180" fontId="62" fillId="0" borderId="16" xfId="0" applyNumberFormat="1" applyFont="1" applyFill="1" applyBorder="1" applyAlignment="1">
      <alignment horizontal="center" vertical="center" wrapText="1" shrinkToFit="1"/>
    </xf>
    <xf numFmtId="180" fontId="65" fillId="0" borderId="16" xfId="0" applyNumberFormat="1" applyFont="1" applyFill="1" applyBorder="1" applyAlignment="1">
      <alignment horizontal="center" vertical="center" wrapText="1" shrinkToFit="1"/>
    </xf>
    <xf numFmtId="180" fontId="63" fillId="0" borderId="62" xfId="41" applyNumberFormat="1" applyFont="1" applyFill="1" applyBorder="1" applyAlignment="1">
      <alignment horizontal="center" vertical="center" shrinkToFit="1"/>
    </xf>
    <xf numFmtId="0" fontId="42" fillId="0" borderId="24" xfId="41" applyFont="1" applyFill="1" applyBorder="1" applyAlignment="1">
      <alignment horizontal="center" vertical="center" wrapText="1" shrinkToFit="1"/>
    </xf>
    <xf numFmtId="0" fontId="66" fillId="0" borderId="54" xfId="41" applyFont="1" applyFill="1" applyBorder="1" applyAlignment="1">
      <alignment horizontal="center" vertical="center" wrapText="1" shrinkToFit="1"/>
    </xf>
    <xf numFmtId="180" fontId="65" fillId="0" borderId="52" xfId="0" applyNumberFormat="1" applyFont="1" applyFill="1" applyBorder="1" applyAlignment="1">
      <alignment horizontal="center" vertical="center" shrinkToFit="1"/>
    </xf>
    <xf numFmtId="0" fontId="24" fillId="0" borderId="36" xfId="43" applyNumberFormat="1" applyFont="1" applyFill="1" applyBorder="1" applyAlignment="1" applyProtection="1">
      <alignment horizontal="center" vertical="center" wrapText="1" shrinkToFit="1"/>
    </xf>
    <xf numFmtId="176" fontId="44" fillId="0" borderId="76" xfId="0" applyNumberFormat="1" applyFont="1" applyFill="1" applyBorder="1" applyAlignment="1">
      <alignment horizontal="center" vertical="center" shrinkToFit="1"/>
    </xf>
    <xf numFmtId="0" fontId="39" fillId="24" borderId="48" xfId="0" applyFont="1" applyFill="1" applyBorder="1" applyAlignment="1">
      <alignment horizontal="center" vertical="center" shrinkToFit="1"/>
    </xf>
    <xf numFmtId="0" fontId="39" fillId="24" borderId="12" xfId="0" applyFont="1" applyFill="1" applyBorder="1" applyAlignment="1">
      <alignment horizontal="center" vertical="center" shrinkToFit="1"/>
    </xf>
    <xf numFmtId="180" fontId="63" fillId="0" borderId="24" xfId="41" applyNumberFormat="1" applyFont="1" applyFill="1" applyBorder="1" applyAlignment="1">
      <alignment horizontal="center" vertical="center" shrinkToFit="1"/>
    </xf>
    <xf numFmtId="0" fontId="0" fillId="0" borderId="77" xfId="0" applyFont="1" applyFill="1" applyBorder="1">
      <alignment vertical="center"/>
    </xf>
    <xf numFmtId="0" fontId="0" fillId="0" borderId="30" xfId="0" applyFont="1" applyFill="1" applyBorder="1">
      <alignment vertical="center"/>
    </xf>
    <xf numFmtId="0" fontId="24" fillId="0" borderId="78" xfId="43" applyNumberFormat="1" applyFont="1" applyFill="1" applyBorder="1" applyAlignment="1" applyProtection="1">
      <alignment horizontal="center" vertical="center" shrinkToFit="1"/>
    </xf>
    <xf numFmtId="0" fontId="24" fillId="0" borderId="0" xfId="43" applyNumberFormat="1" applyFont="1" applyFill="1" applyBorder="1" applyAlignment="1" applyProtection="1">
      <alignment horizontal="center" vertical="center" shrinkToFit="1"/>
    </xf>
    <xf numFmtId="0" fontId="24" fillId="0" borderId="0" xfId="42" applyNumberFormat="1" applyFont="1" applyFill="1" applyBorder="1" applyAlignment="1">
      <alignment horizontal="center" vertical="center" shrinkToFit="1"/>
    </xf>
    <xf numFmtId="0" fontId="23" fillId="0" borderId="0" xfId="42" applyNumberFormat="1" applyFont="1" applyFill="1" applyBorder="1" applyAlignment="1">
      <alignment horizontal="center" vertical="center" shrinkToFit="1"/>
    </xf>
    <xf numFmtId="0" fontId="25" fillId="0" borderId="0" xfId="42" applyNumberFormat="1" applyFont="1" applyFill="1" applyBorder="1" applyAlignment="1">
      <alignment horizontal="center" vertical="center" shrinkToFit="1"/>
    </xf>
    <xf numFmtId="0" fontId="23" fillId="0" borderId="0" xfId="43" applyNumberFormat="1" applyFont="1" applyFill="1" applyBorder="1" applyAlignment="1" applyProtection="1">
      <alignment horizontal="center" vertical="center" shrinkToFit="1"/>
    </xf>
    <xf numFmtId="0" fontId="25" fillId="0" borderId="50" xfId="42" applyNumberFormat="1" applyFont="1" applyFill="1" applyBorder="1" applyAlignment="1">
      <alignment horizontal="center" vertical="center" shrinkToFit="1"/>
    </xf>
    <xf numFmtId="0" fontId="25" fillId="0" borderId="79" xfId="42" applyNumberFormat="1" applyFont="1" applyFill="1" applyBorder="1" applyAlignment="1">
      <alignment horizontal="center" vertical="center" shrinkToFit="1"/>
    </xf>
    <xf numFmtId="0" fontId="25" fillId="0" borderId="47" xfId="42" applyNumberFormat="1" applyFont="1" applyFill="1" applyBorder="1" applyAlignment="1">
      <alignment horizontal="center" vertical="center" shrinkToFit="1"/>
    </xf>
    <xf numFmtId="181" fontId="0" fillId="0" borderId="0" xfId="0" applyNumberFormat="1" applyFont="1" applyFill="1">
      <alignment vertical="center"/>
    </xf>
    <xf numFmtId="0" fontId="57" fillId="0" borderId="0" xfId="0" applyFont="1" applyBorder="1" applyAlignment="1">
      <alignment horizontal="left" vertical="center" shrinkToFit="1"/>
    </xf>
    <xf numFmtId="0" fontId="58" fillId="0" borderId="0" xfId="0" applyFont="1" applyBorder="1" applyAlignment="1">
      <alignment horizontal="left" vertical="center" shrinkToFit="1"/>
    </xf>
    <xf numFmtId="0" fontId="38" fillId="25" borderId="37" xfId="0" applyFont="1" applyFill="1" applyBorder="1" applyAlignment="1">
      <alignment horizontal="center" vertical="center" shrinkToFit="1"/>
    </xf>
    <xf numFmtId="0" fontId="38" fillId="25" borderId="39" xfId="0" applyFont="1" applyFill="1" applyBorder="1" applyAlignment="1">
      <alignment horizontal="center" vertical="center" shrinkToFit="1"/>
    </xf>
    <xf numFmtId="0" fontId="38" fillId="25" borderId="14" xfId="0" applyFont="1" applyFill="1" applyBorder="1" applyAlignment="1">
      <alignment horizontal="center" vertical="center" shrinkToFit="1"/>
    </xf>
    <xf numFmtId="0" fontId="38" fillId="25" borderId="24" xfId="0" applyFont="1" applyFill="1" applyBorder="1" applyAlignment="1">
      <alignment horizontal="center" vertical="center" shrinkToFit="1"/>
    </xf>
    <xf numFmtId="0" fontId="19" fillId="25" borderId="14" xfId="0" applyFont="1" applyFill="1" applyBorder="1" applyAlignment="1">
      <alignment horizontal="center" vertical="center" shrinkToFit="1"/>
    </xf>
    <xf numFmtId="0" fontId="19" fillId="25" borderId="24" xfId="0" applyFont="1" applyFill="1" applyBorder="1" applyAlignment="1">
      <alignment horizontal="center" vertical="center" shrinkToFit="1"/>
    </xf>
    <xf numFmtId="0" fontId="40" fillId="25" borderId="14" xfId="0" applyFont="1" applyFill="1" applyBorder="1" applyAlignment="1">
      <alignment horizontal="center" vertical="center" shrinkToFit="1"/>
    </xf>
    <xf numFmtId="0" fontId="39" fillId="25" borderId="14" xfId="0" applyFont="1" applyFill="1" applyBorder="1" applyAlignment="1">
      <alignment horizontal="center" vertical="center" wrapText="1" shrinkToFit="1"/>
    </xf>
    <xf numFmtId="0" fontId="39" fillId="25" borderId="24" xfId="0" applyFont="1" applyFill="1" applyBorder="1" applyAlignment="1">
      <alignment horizontal="center" vertical="center" wrapText="1" shrinkToFit="1"/>
    </xf>
    <xf numFmtId="0" fontId="39" fillId="25" borderId="14" xfId="0" applyFont="1" applyFill="1" applyBorder="1" applyAlignment="1">
      <alignment horizontal="center" vertical="center" wrapText="1"/>
    </xf>
    <xf numFmtId="0" fontId="39" fillId="25" borderId="24" xfId="0" applyFont="1" applyFill="1" applyBorder="1" applyAlignment="1">
      <alignment horizontal="center" vertical="center" wrapText="1"/>
    </xf>
    <xf numFmtId="0" fontId="40" fillId="25" borderId="55" xfId="0" applyFont="1" applyFill="1" applyBorder="1" applyAlignment="1">
      <alignment horizontal="center" vertical="center" shrinkToFit="1"/>
    </xf>
    <xf numFmtId="0" fontId="40" fillId="25" borderId="54" xfId="0" applyFont="1" applyFill="1" applyBorder="1" applyAlignment="1">
      <alignment horizontal="center" vertical="center" shrinkToFit="1"/>
    </xf>
    <xf numFmtId="0" fontId="43" fillId="0" borderId="50" xfId="0" applyFont="1" applyFill="1" applyBorder="1" applyAlignment="1">
      <alignment horizontal="center" vertical="center"/>
    </xf>
    <xf numFmtId="0" fontId="43" fillId="0" borderId="23" xfId="0" applyFont="1" applyFill="1" applyBorder="1" applyAlignment="1">
      <alignment horizontal="center" vertical="center"/>
    </xf>
    <xf numFmtId="0" fontId="43" fillId="0" borderId="51" xfId="0" applyFont="1" applyFill="1" applyBorder="1" applyAlignment="1">
      <alignment horizontal="center" vertical="center"/>
    </xf>
    <xf numFmtId="0" fontId="60" fillId="0" borderId="0" xfId="0" applyFont="1" applyFill="1" applyBorder="1" applyAlignment="1">
      <alignment horizontal="left" vertical="center" shrinkToFit="1"/>
    </xf>
    <xf numFmtId="0" fontId="44" fillId="0" borderId="44" xfId="109" applyFont="1" applyBorder="1" applyAlignment="1">
      <alignment horizontal="center" shrinkToFit="1"/>
    </xf>
    <xf numFmtId="0" fontId="44" fillId="0" borderId="10" xfId="109" applyFont="1" applyBorder="1" applyAlignment="1">
      <alignment horizontal="center" shrinkToFit="1"/>
    </xf>
    <xf numFmtId="0" fontId="46" fillId="0" borderId="44" xfId="109" applyFont="1" applyBorder="1" applyAlignment="1">
      <alignment horizontal="center" shrinkToFit="1"/>
    </xf>
    <xf numFmtId="0" fontId="46" fillId="0" borderId="10" xfId="109" applyFont="1" applyBorder="1" applyAlignment="1">
      <alignment horizontal="center" shrinkToFit="1"/>
    </xf>
    <xf numFmtId="0" fontId="44" fillId="0" borderId="56" xfId="109" applyFont="1" applyBorder="1" applyAlignment="1">
      <alignment horizontal="center" shrinkToFit="1"/>
    </xf>
    <xf numFmtId="0" fontId="44" fillId="0" borderId="57" xfId="109" applyFont="1" applyBorder="1" applyAlignment="1">
      <alignment horizontal="center" shrinkToFit="1"/>
    </xf>
    <xf numFmtId="0" fontId="59" fillId="0" borderId="56" xfId="109" applyFont="1" applyBorder="1" applyAlignment="1">
      <alignment horizontal="center" shrinkToFit="1"/>
    </xf>
    <xf numFmtId="0" fontId="59" fillId="0" borderId="57" xfId="109" applyFont="1" applyBorder="1" applyAlignment="1">
      <alignment horizontal="center" shrinkToFit="1"/>
    </xf>
    <xf numFmtId="0" fontId="47" fillId="0" borderId="44" xfId="109" applyFont="1" applyBorder="1" applyAlignment="1">
      <alignment horizontal="center" shrinkToFit="1"/>
    </xf>
    <xf numFmtId="0" fontId="25" fillId="0" borderId="42" xfId="42" applyNumberFormat="1" applyFont="1" applyFill="1" applyBorder="1" applyAlignment="1">
      <alignment horizontal="center" vertical="center" textRotation="255" shrinkToFit="1"/>
    </xf>
    <xf numFmtId="0" fontId="25" fillId="0" borderId="40" xfId="42" applyNumberFormat="1" applyFont="1" applyFill="1" applyBorder="1" applyAlignment="1">
      <alignment horizontal="center" vertical="center" textRotation="255" shrinkToFit="1"/>
    </xf>
    <xf numFmtId="178" fontId="25" fillId="0" borderId="47" xfId="42" applyNumberFormat="1" applyFont="1" applyFill="1" applyBorder="1" applyAlignment="1">
      <alignment horizontal="center" vertical="center" shrinkToFit="1"/>
    </xf>
    <xf numFmtId="177" fontId="0" fillId="0" borderId="27" xfId="0" applyNumberFormat="1" applyFont="1" applyFill="1" applyBorder="1" applyAlignment="1">
      <alignment horizontal="center" vertical="center"/>
    </xf>
    <xf numFmtId="177" fontId="0" fillId="0" borderId="0" xfId="0" applyNumberFormat="1" applyFont="1" applyFill="1" applyBorder="1" applyAlignment="1">
      <alignment horizontal="center" vertical="center"/>
    </xf>
    <xf numFmtId="14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>
      <alignment vertical="center"/>
    </xf>
    <xf numFmtId="0" fontId="25" fillId="0" borderId="41" xfId="42" applyNumberFormat="1" applyFont="1" applyFill="1" applyBorder="1" applyAlignment="1">
      <alignment horizontal="center" vertical="center" textRotation="255" shrinkToFit="1"/>
    </xf>
    <xf numFmtId="0" fontId="25" fillId="0" borderId="66" xfId="42" applyNumberFormat="1" applyFont="1" applyFill="1" applyBorder="1" applyAlignment="1">
      <alignment horizontal="center" vertical="center" textRotation="255" shrinkToFit="1"/>
    </xf>
    <xf numFmtId="177" fontId="25" fillId="0" borderId="47" xfId="42" applyNumberFormat="1" applyFont="1" applyFill="1" applyBorder="1" applyAlignment="1">
      <alignment horizontal="center" vertical="center"/>
    </xf>
    <xf numFmtId="0" fontId="25" fillId="0" borderId="65" xfId="42" applyNumberFormat="1" applyFont="1" applyFill="1" applyBorder="1" applyAlignment="1">
      <alignment horizontal="center" vertical="center" textRotation="255" shrinkToFit="1"/>
    </xf>
    <xf numFmtId="0" fontId="25" fillId="0" borderId="69" xfId="42" applyNumberFormat="1" applyFont="1" applyFill="1" applyBorder="1" applyAlignment="1">
      <alignment horizontal="center" vertical="center" textRotation="255" shrinkToFit="1"/>
    </xf>
    <xf numFmtId="14" fontId="0" fillId="0" borderId="27" xfId="0" applyNumberFormat="1" applyFont="1" applyFill="1" applyBorder="1" applyAlignment="1">
      <alignment horizontal="center" vertical="center"/>
    </xf>
    <xf numFmtId="177" fontId="25" fillId="0" borderId="27" xfId="42" applyNumberFormat="1" applyFont="1" applyFill="1" applyBorder="1" applyAlignment="1">
      <alignment horizontal="center" vertical="center"/>
    </xf>
    <xf numFmtId="178" fontId="25" fillId="0" borderId="27" xfId="42" applyNumberFormat="1" applyFont="1" applyFill="1" applyBorder="1" applyAlignment="1">
      <alignment horizontal="center" vertical="center" shrinkToFit="1"/>
    </xf>
    <xf numFmtId="177" fontId="25" fillId="0" borderId="0" xfId="42" applyNumberFormat="1" applyFont="1" applyFill="1" applyBorder="1" applyAlignment="1">
      <alignment horizontal="center" vertical="center"/>
    </xf>
    <xf numFmtId="177" fontId="26" fillId="0" borderId="27" xfId="0" applyNumberFormat="1" applyFont="1" applyFill="1" applyBorder="1" applyAlignment="1">
      <alignment horizontal="center" vertical="center"/>
    </xf>
    <xf numFmtId="177" fontId="26" fillId="0" borderId="0" xfId="0" applyNumberFormat="1" applyFont="1" applyFill="1" applyBorder="1" applyAlignment="1">
      <alignment horizontal="center" vertical="center"/>
    </xf>
    <xf numFmtId="178" fontId="25" fillId="0" borderId="0" xfId="42" applyNumberFormat="1" applyFont="1" applyFill="1" applyBorder="1" applyAlignment="1">
      <alignment horizontal="center" vertical="center" shrinkToFit="1"/>
    </xf>
    <xf numFmtId="0" fontId="39" fillId="24" borderId="14" xfId="0" applyFont="1" applyFill="1" applyBorder="1" applyAlignment="1">
      <alignment horizontal="center" vertical="center" wrapText="1" shrinkToFit="1"/>
    </xf>
    <xf numFmtId="0" fontId="39" fillId="0" borderId="24" xfId="0" applyFont="1" applyBorder="1" applyAlignment="1">
      <alignment horizontal="center" vertical="center" wrapText="1" shrinkToFit="1"/>
    </xf>
    <xf numFmtId="0" fontId="38" fillId="24" borderId="37" xfId="0" applyFont="1" applyFill="1" applyBorder="1" applyAlignment="1">
      <alignment horizontal="center" vertical="center" shrinkToFit="1"/>
    </xf>
    <xf numFmtId="0" fontId="38" fillId="24" borderId="39" xfId="0" applyFont="1" applyFill="1" applyBorder="1" applyAlignment="1">
      <alignment horizontal="center" vertical="center" shrinkToFit="1"/>
    </xf>
    <xf numFmtId="0" fontId="38" fillId="24" borderId="14" xfId="0" applyFont="1" applyFill="1" applyBorder="1" applyAlignment="1">
      <alignment horizontal="center" vertical="center" shrinkToFit="1"/>
    </xf>
    <xf numFmtId="0" fontId="38" fillId="24" borderId="24" xfId="0" applyFont="1" applyFill="1" applyBorder="1" applyAlignment="1">
      <alignment horizontal="center" vertical="center" shrinkToFit="1"/>
    </xf>
    <xf numFmtId="0" fontId="19" fillId="24" borderId="14" xfId="0" applyFont="1" applyFill="1" applyBorder="1" applyAlignment="1">
      <alignment horizontal="center" vertical="center" shrinkToFit="1"/>
    </xf>
    <xf numFmtId="0" fontId="19" fillId="24" borderId="24" xfId="0" applyFont="1" applyFill="1" applyBorder="1" applyAlignment="1">
      <alignment horizontal="center" vertical="center" shrinkToFit="1"/>
    </xf>
    <xf numFmtId="0" fontId="40" fillId="24" borderId="14" xfId="0" applyFont="1" applyFill="1" applyBorder="1" applyAlignment="1">
      <alignment horizontal="center" vertical="center" shrinkToFit="1"/>
    </xf>
    <xf numFmtId="0" fontId="40" fillId="24" borderId="55" xfId="0" applyFont="1" applyFill="1" applyBorder="1" applyAlignment="1">
      <alignment horizontal="center" vertical="center" shrinkToFit="1"/>
    </xf>
    <xf numFmtId="0" fontId="40" fillId="24" borderId="54" xfId="0" applyFont="1" applyFill="1" applyBorder="1" applyAlignment="1">
      <alignment horizontal="center" vertical="center" shrinkToFit="1"/>
    </xf>
    <xf numFmtId="180" fontId="62" fillId="0" borderId="50" xfId="0" applyNumberFormat="1" applyFont="1" applyFill="1" applyBorder="1" applyAlignment="1">
      <alignment horizontal="center" vertical="center" shrinkToFit="1"/>
    </xf>
    <xf numFmtId="180" fontId="62" fillId="0" borderId="23" xfId="0" applyNumberFormat="1" applyFont="1" applyFill="1" applyBorder="1" applyAlignment="1">
      <alignment horizontal="center" vertical="center" shrinkToFit="1"/>
    </xf>
    <xf numFmtId="180" fontId="62" fillId="0" borderId="51" xfId="0" applyNumberFormat="1" applyFont="1" applyFill="1" applyBorder="1" applyAlignment="1">
      <alignment horizontal="center" vertical="center" shrinkToFit="1"/>
    </xf>
    <xf numFmtId="0" fontId="47" fillId="0" borderId="0" xfId="0" applyFont="1" applyFill="1" applyBorder="1" applyAlignment="1">
      <alignment horizontal="left" vertical="center" shrinkToFit="1"/>
    </xf>
    <xf numFmtId="0" fontId="47" fillId="0" borderId="74" xfId="109" applyFont="1" applyBorder="1" applyAlignment="1">
      <alignment horizontal="center" shrinkToFit="1"/>
    </xf>
    <xf numFmtId="0" fontId="46" fillId="0" borderId="64" xfId="109" applyFont="1" applyBorder="1" applyAlignment="1">
      <alignment horizontal="center" shrinkToFit="1"/>
    </xf>
    <xf numFmtId="0" fontId="39" fillId="24" borderId="14" xfId="0" applyFont="1" applyFill="1" applyBorder="1" applyAlignment="1">
      <alignment horizontal="center" vertical="center" wrapText="1"/>
    </xf>
    <xf numFmtId="0" fontId="39" fillId="0" borderId="24" xfId="0" applyFont="1" applyBorder="1" applyAlignment="1">
      <alignment horizontal="center" vertical="center" wrapText="1"/>
    </xf>
    <xf numFmtId="177" fontId="0" fillId="0" borderId="47" xfId="0" applyNumberFormat="1" applyFont="1" applyFill="1" applyBorder="1" applyAlignment="1">
      <alignment horizontal="center" vertical="center"/>
    </xf>
  </cellXfs>
  <cellStyles count="110">
    <cellStyle name="20% - 輔色1 2" xfId="3"/>
    <cellStyle name="20% - 輔色1 3" xfId="2"/>
    <cellStyle name="20% - 輔色2 2" xfId="5"/>
    <cellStyle name="20% - 輔色2 3" xfId="4"/>
    <cellStyle name="20% - 輔色3 2" xfId="7"/>
    <cellStyle name="20% - 輔色3 3" xfId="6"/>
    <cellStyle name="20% - 輔色4 2" xfId="9"/>
    <cellStyle name="20% - 輔色4 3" xfId="8"/>
    <cellStyle name="20% - 輔色5 2" xfId="11"/>
    <cellStyle name="20% - 輔色5 3" xfId="10"/>
    <cellStyle name="20% - 輔色6 2" xfId="13"/>
    <cellStyle name="20% - 輔色6 3" xfId="12"/>
    <cellStyle name="40% - 輔色1 2" xfId="15"/>
    <cellStyle name="40% - 輔色1 3" xfId="14"/>
    <cellStyle name="40% - 輔色2 2" xfId="17"/>
    <cellStyle name="40% - 輔色2 3" xfId="16"/>
    <cellStyle name="40% - 輔色3 2" xfId="19"/>
    <cellStyle name="40% - 輔色3 3" xfId="18"/>
    <cellStyle name="40% - 輔色4 2" xfId="21"/>
    <cellStyle name="40% - 輔色4 3" xfId="20"/>
    <cellStyle name="40% - 輔色5 2" xfId="23"/>
    <cellStyle name="40% - 輔色5 3" xfId="22"/>
    <cellStyle name="40% - 輔色6 2" xfId="25"/>
    <cellStyle name="40% - 輔色6 3" xfId="24"/>
    <cellStyle name="60% - 輔色1 2" xfId="27"/>
    <cellStyle name="60% - 輔色1 3" xfId="26"/>
    <cellStyle name="60% - 輔色2 2" xfId="29"/>
    <cellStyle name="60% - 輔色2 3" xfId="28"/>
    <cellStyle name="60% - 輔色3 2" xfId="31"/>
    <cellStyle name="60% - 輔色3 3" xfId="30"/>
    <cellStyle name="60% - 輔色4 2" xfId="33"/>
    <cellStyle name="60% - 輔色4 3" xfId="32"/>
    <cellStyle name="60% - 輔色5 2" xfId="35"/>
    <cellStyle name="60% - 輔色5 3" xfId="34"/>
    <cellStyle name="60% - 輔色6 2" xfId="37"/>
    <cellStyle name="60% - 輔色6 3" xfId="36"/>
    <cellStyle name="一般" xfId="0" builtinId="0"/>
    <cellStyle name="一般 101" xfId="107"/>
    <cellStyle name="一般 116" xfId="92"/>
    <cellStyle name="一般 16" xfId="93"/>
    <cellStyle name="一般 19" xfId="94"/>
    <cellStyle name="一般 2" xfId="38"/>
    <cellStyle name="一般 27" xfId="39"/>
    <cellStyle name="一般 3" xfId="40"/>
    <cellStyle name="一般 4" xfId="1"/>
    <cellStyle name="一般 4 2" xfId="108"/>
    <cellStyle name="一般 41" xfId="96"/>
    <cellStyle name="一般 47" xfId="95"/>
    <cellStyle name="一般 57" xfId="99"/>
    <cellStyle name="一般 63" xfId="100"/>
    <cellStyle name="一般 65" xfId="101"/>
    <cellStyle name="一般 66" xfId="102"/>
    <cellStyle name="一般 80" xfId="103"/>
    <cellStyle name="一般 81" xfId="104"/>
    <cellStyle name="一般 88" xfId="97"/>
    <cellStyle name="一般 89" xfId="98"/>
    <cellStyle name="一般 95" xfId="105"/>
    <cellStyle name="一般 96" xfId="106"/>
    <cellStyle name="一般_Sheet1" xfId="41"/>
    <cellStyle name="一般_Sheet2" xfId="42"/>
    <cellStyle name="一般_清江0502-0507需求表-修-婷怡回0421" xfId="43"/>
    <cellStyle name="一般_清江0509-0514需求表-婷怡回-修改-1" xfId="44"/>
    <cellStyle name="一般_清江10202-3月菜單_0111-送印" xfId="109"/>
    <cellStyle name="中等 2" xfId="46"/>
    <cellStyle name="中等 3" xfId="45"/>
    <cellStyle name="合計 2" xfId="48"/>
    <cellStyle name="合計 3" xfId="47"/>
    <cellStyle name="好 2" xfId="50"/>
    <cellStyle name="好 3" xfId="49"/>
    <cellStyle name="百分比 2" xfId="51"/>
    <cellStyle name="計算方式 2" xfId="53"/>
    <cellStyle name="計算方式 3" xfId="52"/>
    <cellStyle name="連結的儲存格 2" xfId="55"/>
    <cellStyle name="連結的儲存格 3" xfId="54"/>
    <cellStyle name="備註 2" xfId="57"/>
    <cellStyle name="備註 3" xfId="56"/>
    <cellStyle name="說明文字 2" xfId="59"/>
    <cellStyle name="說明文字 3" xfId="58"/>
    <cellStyle name="輔色1 2" xfId="61"/>
    <cellStyle name="輔色1 3" xfId="60"/>
    <cellStyle name="輔色2 2" xfId="63"/>
    <cellStyle name="輔色2 3" xfId="62"/>
    <cellStyle name="輔色3 2" xfId="65"/>
    <cellStyle name="輔色3 3" xfId="64"/>
    <cellStyle name="輔色4 2" xfId="67"/>
    <cellStyle name="輔色4 3" xfId="66"/>
    <cellStyle name="輔色5 2" xfId="69"/>
    <cellStyle name="輔色5 3" xfId="68"/>
    <cellStyle name="輔色6 2" xfId="71"/>
    <cellStyle name="輔色6 3" xfId="70"/>
    <cellStyle name="標題 1 2" xfId="74"/>
    <cellStyle name="標題 1 3" xfId="73"/>
    <cellStyle name="標題 2 2" xfId="76"/>
    <cellStyle name="標題 2 3" xfId="75"/>
    <cellStyle name="標題 3 2" xfId="78"/>
    <cellStyle name="標題 3 3" xfId="77"/>
    <cellStyle name="標題 4 2" xfId="80"/>
    <cellStyle name="標題 4 3" xfId="79"/>
    <cellStyle name="標題 5" xfId="81"/>
    <cellStyle name="標題 6" xfId="72"/>
    <cellStyle name="輸入 2" xfId="83"/>
    <cellStyle name="輸入 3" xfId="82"/>
    <cellStyle name="輸出 2" xfId="85"/>
    <cellStyle name="輸出 3" xfId="84"/>
    <cellStyle name="檢查儲存格 2" xfId="87"/>
    <cellStyle name="檢查儲存格 3" xfId="86"/>
    <cellStyle name="壞 2" xfId="89"/>
    <cellStyle name="壞 3" xfId="88"/>
    <cellStyle name="警告文字 2" xfId="91"/>
    <cellStyle name="警告文字 3" xfId="90"/>
  </cellStyles>
  <dxfs count="0"/>
  <tableStyles count="0" defaultTableStyle="TableStyleMedium9" defaultPivotStyle="PivotStyleLight16"/>
  <colors>
    <mruColors>
      <color rgb="FF99FFCC"/>
      <color rgb="FF66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5" name="Picture 44" descr="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000" y="594633"/>
          <a:ext cx="321128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6" name="Picture 44" descr="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98063" y="556192"/>
          <a:ext cx="17145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7" name="Picture 1949" descr="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82754" y="103074"/>
          <a:ext cx="1685925" cy="392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9" name="文字方塊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54429" y="246742"/>
          <a:ext cx="8436429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8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3099B7C2-4387-2749-852E-45DE8F31F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79693" y="265339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ABAF2EF7-6BD4-45E8-B338-DC077449D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58800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16EB1D71-8C97-46D2-8A28-1B04D1A99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019744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04FC86F3-BE42-45C8-9D31-AA6BDC774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004435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7861AD37-5F1D-497F-A00C-3E6403857614}"/>
            </a:ext>
          </a:extLst>
        </xdr:cNvPr>
        <xdr:cNvSpPr txBox="1"/>
      </xdr:nvSpPr>
      <xdr:spPr>
        <a:xfrm>
          <a:off x="54429" y="258535"/>
          <a:ext cx="1046389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EEA4C791-0B0B-49A2-9958-A1E85B890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98993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E4A2777-7534-4A13-8AC8-947D6AAB0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58800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37676CF5-3C3C-46C7-A864-64ED520E7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019744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0F6883C6-75DE-44B4-AC67-E3900EFAF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004435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C60A896C-7A40-4020-9CF8-755A65BBB0F9}"/>
            </a:ext>
          </a:extLst>
        </xdr:cNvPr>
        <xdr:cNvSpPr txBox="1"/>
      </xdr:nvSpPr>
      <xdr:spPr>
        <a:xfrm>
          <a:off x="54429" y="258535"/>
          <a:ext cx="1046389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B798B2E2-1286-41C0-B83A-E8AA36E6C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98993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13B50148-1FF9-445B-821F-EF3ED34FF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58800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3F360BC1-74F6-4462-BEBB-63137F267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019744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6F0D18B5-E342-4172-9CD8-48B49D88F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004435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2E02CC76-3782-4810-B4EF-2941A288DB32}"/>
            </a:ext>
          </a:extLst>
        </xdr:cNvPr>
        <xdr:cNvSpPr txBox="1"/>
      </xdr:nvSpPr>
      <xdr:spPr>
        <a:xfrm>
          <a:off x="54429" y="258535"/>
          <a:ext cx="1046389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937EA750-FF61-4A65-905F-50915FFC6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98993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C914EC28-84FC-4FA6-8CA0-596687ED0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58800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1A6FFB85-0D34-41D1-82DE-D57A49721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019744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98BAEC66-278D-4DA0-9C16-466E35245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004435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94D83301-E94A-4202-AE7D-F3F9B6A9DC0F}"/>
            </a:ext>
          </a:extLst>
        </xdr:cNvPr>
        <xdr:cNvSpPr txBox="1"/>
      </xdr:nvSpPr>
      <xdr:spPr>
        <a:xfrm>
          <a:off x="54429" y="258535"/>
          <a:ext cx="1046389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FCBCB8A7-399A-42E5-96D6-D5600F019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98993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F286D4B4-2B34-4640-BB28-9E1FC8BC4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58800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94BF450E-631A-4DC3-B12F-ECDF10FC0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019744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8A626B87-C7D7-4769-AEE7-B68FD65D4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004435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C0089EE1-F62E-497B-9CCE-F03DE35996B9}"/>
            </a:ext>
          </a:extLst>
        </xdr:cNvPr>
        <xdr:cNvSpPr txBox="1"/>
      </xdr:nvSpPr>
      <xdr:spPr>
        <a:xfrm>
          <a:off x="54429" y="258535"/>
          <a:ext cx="1046389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3669E5C3-E78A-4B34-B2C8-2CC8439A4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98993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2483B4D5-40AB-4FF7-8AB2-A3C84D829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58800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D26F4E6C-6385-4D72-A767-7D18746E0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019744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B3219F8C-8EC9-4C53-870C-3BA6170AF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004435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449BCF0F-6B6D-458E-A370-452D0C2CB197}"/>
            </a:ext>
          </a:extLst>
        </xdr:cNvPr>
        <xdr:cNvSpPr txBox="1"/>
      </xdr:nvSpPr>
      <xdr:spPr>
        <a:xfrm>
          <a:off x="54429" y="258535"/>
          <a:ext cx="1046389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7E158C31-4E2C-4EBE-A6AB-ADBFD73F1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98993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</xdr:row>
      <xdr:rowOff>145597</xdr:rowOff>
    </xdr:from>
    <xdr:to>
      <xdr:col>18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E93D43AB-774E-48F6-A514-DF8470744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624060" y="1181917"/>
          <a:ext cx="130302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485096</xdr:colOff>
      <xdr:row>1</xdr:row>
      <xdr:rowOff>306161</xdr:rowOff>
    </xdr:from>
    <xdr:to>
      <xdr:col>15</xdr:col>
      <xdr:colOff>92189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F796A99D-7EFB-47D5-A94A-484CC9300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69627" y="556192"/>
          <a:ext cx="17145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517411</xdr:colOff>
      <xdr:row>0</xdr:row>
      <xdr:rowOff>103074</xdr:rowOff>
    </xdr:from>
    <xdr:to>
      <xdr:col>15</xdr:col>
      <xdr:colOff>95929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5433A40A-C4A9-4800-9502-AA32C68A2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101942" y="103074"/>
          <a:ext cx="1685925" cy="392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9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D4B6EB1A-27FE-4FCD-91AF-CD7A82A2387D}"/>
            </a:ext>
          </a:extLst>
        </xdr:cNvPr>
        <xdr:cNvSpPr txBox="1"/>
      </xdr:nvSpPr>
      <xdr:spPr>
        <a:xfrm>
          <a:off x="54429" y="262345"/>
          <a:ext cx="765592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</a:t>
          </a:r>
          <a:r>
            <a:rPr lang="zh-TW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侯詩瑩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營養字第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010829</a:t>
          </a:r>
          <a:r>
            <a:rPr lang="zh-TW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號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)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218849</xdr:colOff>
      <xdr:row>1</xdr:row>
      <xdr:rowOff>27214</xdr:rowOff>
    </xdr:from>
    <xdr:to>
      <xdr:col>17</xdr:col>
      <xdr:colOff>104550</xdr:colOff>
      <xdr:row>1</xdr:row>
      <xdr:rowOff>621959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1C4725B5-8DDA-476B-B01F-AADE91C7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10787" y="277245"/>
          <a:ext cx="647701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4"/>
  <sheetViews>
    <sheetView view="pageBreakPreview" zoomScale="70" zoomScaleNormal="70" zoomScaleSheetLayoutView="70" workbookViewId="0">
      <selection activeCell="E3" sqref="E3:E4"/>
    </sheetView>
  </sheetViews>
  <sheetFormatPr defaultColWidth="9" defaultRowHeight="19.5"/>
  <cols>
    <col min="1" max="1" width="3.6328125" style="77" customWidth="1"/>
    <col min="2" max="2" width="3" style="77" customWidth="1"/>
    <col min="3" max="3" width="24.90625" style="77" customWidth="1"/>
    <col min="4" max="4" width="22.6328125" style="77" customWidth="1"/>
    <col min="5" max="5" width="23.453125" style="77" customWidth="1"/>
    <col min="6" max="6" width="26" style="77" customWidth="1"/>
    <col min="7" max="7" width="22.453125" style="77" customWidth="1"/>
    <col min="8" max="10" width="7.6328125" style="77" customWidth="1"/>
    <col min="11" max="17" width="5" style="73" customWidth="1"/>
    <col min="18" max="16384" width="9" style="75"/>
  </cols>
  <sheetData>
    <row r="1" spans="1:17" s="52" customFormat="1">
      <c r="A1" s="242" t="s">
        <v>133</v>
      </c>
      <c r="B1" s="243"/>
      <c r="C1" s="243"/>
      <c r="D1" s="243"/>
      <c r="E1" s="243"/>
      <c r="F1" s="243"/>
      <c r="G1" s="243"/>
      <c r="H1" s="243"/>
      <c r="I1" s="50"/>
      <c r="J1" s="50"/>
      <c r="K1" s="51"/>
      <c r="L1" s="51"/>
      <c r="M1" s="51"/>
      <c r="N1" s="51"/>
      <c r="O1" s="51"/>
      <c r="P1" s="51"/>
      <c r="Q1" s="51"/>
    </row>
    <row r="2" spans="1:17" s="59" customFormat="1" ht="62.15" customHeight="1" thickBot="1">
      <c r="A2" s="53"/>
      <c r="B2" s="54"/>
      <c r="C2" s="55"/>
      <c r="D2" s="54"/>
      <c r="E2" s="54"/>
      <c r="F2" s="56" t="s">
        <v>0</v>
      </c>
      <c r="G2" s="54"/>
      <c r="H2" s="54"/>
      <c r="I2" s="54"/>
      <c r="J2" s="54"/>
      <c r="K2" s="57"/>
      <c r="L2" s="57"/>
      <c r="M2" s="57"/>
      <c r="N2" s="57"/>
      <c r="O2" s="58"/>
      <c r="P2" s="58"/>
      <c r="Q2" s="58"/>
    </row>
    <row r="3" spans="1:17" s="60" customFormat="1" ht="18.75" customHeight="1">
      <c r="A3" s="244" t="s">
        <v>10</v>
      </c>
      <c r="B3" s="246" t="s">
        <v>11</v>
      </c>
      <c r="C3" s="248" t="s">
        <v>12</v>
      </c>
      <c r="D3" s="248" t="s">
        <v>13</v>
      </c>
      <c r="E3" s="248" t="s">
        <v>14</v>
      </c>
      <c r="F3" s="248" t="s">
        <v>15</v>
      </c>
      <c r="G3" s="250" t="s">
        <v>16</v>
      </c>
      <c r="H3" s="250" t="s">
        <v>17</v>
      </c>
      <c r="I3" s="250" t="s">
        <v>18</v>
      </c>
      <c r="J3" s="255" t="s">
        <v>55</v>
      </c>
      <c r="K3" s="253" t="s">
        <v>51</v>
      </c>
      <c r="L3" s="251" t="s">
        <v>52</v>
      </c>
      <c r="M3" s="251" t="s">
        <v>19</v>
      </c>
      <c r="N3" s="251" t="s">
        <v>20</v>
      </c>
      <c r="O3" s="251" t="s">
        <v>21</v>
      </c>
      <c r="P3" s="251" t="s">
        <v>22</v>
      </c>
      <c r="Q3" s="127" t="s">
        <v>23</v>
      </c>
    </row>
    <row r="4" spans="1:17" s="60" customFormat="1" ht="62.25" customHeight="1" thickBot="1">
      <c r="A4" s="245"/>
      <c r="B4" s="247"/>
      <c r="C4" s="249"/>
      <c r="D4" s="249"/>
      <c r="E4" s="249"/>
      <c r="F4" s="249"/>
      <c r="G4" s="249"/>
      <c r="H4" s="249"/>
      <c r="I4" s="249"/>
      <c r="J4" s="256"/>
      <c r="K4" s="254"/>
      <c r="L4" s="252"/>
      <c r="M4" s="252"/>
      <c r="N4" s="252"/>
      <c r="O4" s="252"/>
      <c r="P4" s="252"/>
      <c r="Q4" s="128" t="s">
        <v>24</v>
      </c>
    </row>
    <row r="5" spans="1:17" s="64" customFormat="1" ht="30" hidden="1" customHeight="1">
      <c r="A5" s="101">
        <v>45166</v>
      </c>
      <c r="B5" s="61" t="s">
        <v>38</v>
      </c>
      <c r="C5" s="98"/>
      <c r="D5" s="98"/>
      <c r="E5" s="61"/>
      <c r="F5" s="98"/>
      <c r="G5" s="98"/>
      <c r="H5" s="62"/>
      <c r="I5" s="62"/>
      <c r="J5" s="62"/>
      <c r="K5" s="63">
        <v>0</v>
      </c>
      <c r="L5" s="63">
        <v>0</v>
      </c>
      <c r="M5" s="63">
        <v>0</v>
      </c>
      <c r="N5" s="63">
        <v>0</v>
      </c>
      <c r="O5" s="63">
        <v>0</v>
      </c>
      <c r="P5" s="63">
        <v>0</v>
      </c>
      <c r="Q5" s="112">
        <v>0</v>
      </c>
    </row>
    <row r="6" spans="1:17" s="64" customFormat="1" ht="59.25" hidden="1" customHeight="1">
      <c r="A6" s="100">
        <v>45167</v>
      </c>
      <c r="B6" s="65" t="s">
        <v>39</v>
      </c>
      <c r="C6" s="70"/>
      <c r="D6" s="70"/>
      <c r="E6" s="65"/>
      <c r="F6" s="120"/>
      <c r="G6" s="70"/>
      <c r="H6" s="66"/>
      <c r="I6" s="66"/>
      <c r="J6" s="66"/>
      <c r="K6" s="67">
        <v>0</v>
      </c>
      <c r="L6" s="67">
        <v>0</v>
      </c>
      <c r="M6" s="67">
        <v>0</v>
      </c>
      <c r="N6" s="67">
        <v>0</v>
      </c>
      <c r="O6" s="67">
        <v>0</v>
      </c>
      <c r="P6" s="67">
        <v>0</v>
      </c>
      <c r="Q6" s="113">
        <v>0</v>
      </c>
    </row>
    <row r="7" spans="1:17" s="64" customFormat="1" ht="59.25" customHeight="1">
      <c r="A7" s="100">
        <v>45168</v>
      </c>
      <c r="B7" s="65" t="s">
        <v>40</v>
      </c>
      <c r="C7" s="70" t="s">
        <v>321</v>
      </c>
      <c r="D7" s="210" t="s">
        <v>395</v>
      </c>
      <c r="E7" s="211" t="s">
        <v>396</v>
      </c>
      <c r="F7" s="120" t="s">
        <v>373</v>
      </c>
      <c r="G7" s="210" t="s">
        <v>397</v>
      </c>
      <c r="H7" s="66" t="s">
        <v>383</v>
      </c>
      <c r="I7" s="66"/>
      <c r="J7" s="67"/>
      <c r="K7" s="67">
        <v>4.1100000000000003</v>
      </c>
      <c r="L7" s="67">
        <v>2.98</v>
      </c>
      <c r="M7" s="67">
        <v>1.62</v>
      </c>
      <c r="N7" s="67">
        <v>0</v>
      </c>
      <c r="O7" s="67">
        <v>2</v>
      </c>
      <c r="P7" s="67">
        <v>1</v>
      </c>
      <c r="Q7" s="113">
        <v>701.7</v>
      </c>
    </row>
    <row r="8" spans="1:17" s="64" customFormat="1" ht="59.25" customHeight="1">
      <c r="A8" s="100">
        <v>45169</v>
      </c>
      <c r="B8" s="65" t="s">
        <v>4</v>
      </c>
      <c r="C8" s="70" t="s">
        <v>135</v>
      </c>
      <c r="D8" s="210" t="s">
        <v>398</v>
      </c>
      <c r="E8" s="211" t="s">
        <v>399</v>
      </c>
      <c r="F8" s="120" t="s">
        <v>367</v>
      </c>
      <c r="G8" s="210" t="s">
        <v>400</v>
      </c>
      <c r="H8" s="66" t="s">
        <v>383</v>
      </c>
      <c r="I8" s="66"/>
      <c r="J8" s="66"/>
      <c r="K8" s="67">
        <v>4</v>
      </c>
      <c r="L8" s="67">
        <v>2.7600000000000002</v>
      </c>
      <c r="M8" s="67">
        <v>2.17</v>
      </c>
      <c r="N8" s="67">
        <v>0</v>
      </c>
      <c r="O8" s="67">
        <v>2</v>
      </c>
      <c r="P8" s="67">
        <v>1</v>
      </c>
      <c r="Q8" s="113">
        <v>691.25</v>
      </c>
    </row>
    <row r="9" spans="1:17" s="69" customFormat="1" ht="59.25" customHeight="1" thickBot="1">
      <c r="A9" s="114">
        <v>45170</v>
      </c>
      <c r="B9" s="68" t="s">
        <v>5</v>
      </c>
      <c r="C9" s="119" t="s">
        <v>136</v>
      </c>
      <c r="D9" s="212" t="s">
        <v>401</v>
      </c>
      <c r="E9" s="212" t="s">
        <v>402</v>
      </c>
      <c r="F9" s="121" t="s">
        <v>374</v>
      </c>
      <c r="G9" s="212" t="s">
        <v>403</v>
      </c>
      <c r="H9" s="115" t="s">
        <v>383</v>
      </c>
      <c r="I9" s="116"/>
      <c r="J9" s="116"/>
      <c r="K9" s="117">
        <v>4.05</v>
      </c>
      <c r="L9" s="117">
        <v>2.4300000000000002</v>
      </c>
      <c r="M9" s="117">
        <v>1.32</v>
      </c>
      <c r="N9" s="117">
        <v>0</v>
      </c>
      <c r="O9" s="117">
        <v>2.1</v>
      </c>
      <c r="P9" s="117">
        <v>1</v>
      </c>
      <c r="Q9" s="118">
        <v>653.25</v>
      </c>
    </row>
    <row r="10" spans="1:17" s="64" customFormat="1" ht="59.25" customHeight="1">
      <c r="A10" s="101">
        <v>45173</v>
      </c>
      <c r="B10" s="61" t="s">
        <v>6</v>
      </c>
      <c r="C10" s="120" t="s">
        <v>285</v>
      </c>
      <c r="D10" s="213" t="s">
        <v>404</v>
      </c>
      <c r="E10" s="214" t="s">
        <v>405</v>
      </c>
      <c r="F10" s="120" t="s">
        <v>368</v>
      </c>
      <c r="G10" s="213" t="s">
        <v>465</v>
      </c>
      <c r="H10" s="62"/>
      <c r="I10" s="62" t="s">
        <v>386</v>
      </c>
      <c r="J10" s="62"/>
      <c r="K10" s="63">
        <v>4.2</v>
      </c>
      <c r="L10" s="63">
        <v>2.96</v>
      </c>
      <c r="M10" s="63">
        <v>1.7200000000000002</v>
      </c>
      <c r="N10" s="63">
        <v>0.8</v>
      </c>
      <c r="O10" s="63">
        <v>2.33</v>
      </c>
      <c r="P10" s="63">
        <v>0</v>
      </c>
      <c r="Q10" s="112">
        <v>783.85</v>
      </c>
    </row>
    <row r="11" spans="1:17" s="64" customFormat="1" ht="59.25" customHeight="1">
      <c r="A11" s="100">
        <v>45174</v>
      </c>
      <c r="B11" s="65" t="s">
        <v>7</v>
      </c>
      <c r="C11" s="120" t="s">
        <v>104</v>
      </c>
      <c r="D11" s="213" t="s">
        <v>406</v>
      </c>
      <c r="E11" s="213" t="s">
        <v>407</v>
      </c>
      <c r="F11" s="120" t="s">
        <v>367</v>
      </c>
      <c r="G11" s="213" t="s">
        <v>408</v>
      </c>
      <c r="H11" s="66" t="s">
        <v>383</v>
      </c>
      <c r="I11" s="66"/>
      <c r="J11" s="66"/>
      <c r="K11" s="67">
        <v>4.58</v>
      </c>
      <c r="L11" s="67">
        <v>2.4900000000000002</v>
      </c>
      <c r="M11" s="67">
        <v>1.4770000000000001</v>
      </c>
      <c r="N11" s="67">
        <v>0</v>
      </c>
      <c r="O11" s="67">
        <v>2</v>
      </c>
      <c r="P11" s="67">
        <v>1</v>
      </c>
      <c r="Q11" s="113">
        <v>694.27499999999998</v>
      </c>
    </row>
    <row r="12" spans="1:17" s="64" customFormat="1" ht="59.25" customHeight="1">
      <c r="A12" s="100">
        <v>45175</v>
      </c>
      <c r="B12" s="65" t="s">
        <v>3</v>
      </c>
      <c r="C12" s="70" t="s">
        <v>272</v>
      </c>
      <c r="D12" s="213" t="s">
        <v>409</v>
      </c>
      <c r="E12" s="213" t="s">
        <v>410</v>
      </c>
      <c r="F12" s="120" t="s">
        <v>375</v>
      </c>
      <c r="G12" s="213" t="s">
        <v>411</v>
      </c>
      <c r="H12" s="66" t="s">
        <v>383</v>
      </c>
      <c r="I12" s="66"/>
      <c r="J12" s="66"/>
      <c r="K12" s="67">
        <v>5</v>
      </c>
      <c r="L12" s="67">
        <v>2.64</v>
      </c>
      <c r="M12" s="67">
        <v>1.77</v>
      </c>
      <c r="N12" s="67">
        <v>0</v>
      </c>
      <c r="O12" s="67">
        <v>2</v>
      </c>
      <c r="P12" s="67">
        <v>1</v>
      </c>
      <c r="Q12" s="113">
        <v>742.25</v>
      </c>
    </row>
    <row r="13" spans="1:17" s="64" customFormat="1" ht="59.25" customHeight="1">
      <c r="A13" s="100">
        <v>45176</v>
      </c>
      <c r="B13" s="65" t="s">
        <v>4</v>
      </c>
      <c r="C13" s="120" t="s">
        <v>137</v>
      </c>
      <c r="D13" s="213" t="s">
        <v>412</v>
      </c>
      <c r="E13" s="213" t="s">
        <v>413</v>
      </c>
      <c r="F13" s="120" t="s">
        <v>369</v>
      </c>
      <c r="G13" s="210" t="s">
        <v>414</v>
      </c>
      <c r="H13" s="66" t="s">
        <v>383</v>
      </c>
      <c r="I13" s="66"/>
      <c r="J13" s="66"/>
      <c r="K13" s="67">
        <v>4.8</v>
      </c>
      <c r="L13" s="67">
        <v>2.14</v>
      </c>
      <c r="M13" s="67">
        <v>1.0699999999999998</v>
      </c>
      <c r="N13" s="67">
        <v>0</v>
      </c>
      <c r="O13" s="67">
        <v>2.5</v>
      </c>
      <c r="P13" s="67">
        <v>1</v>
      </c>
      <c r="Q13" s="113">
        <v>695.75</v>
      </c>
    </row>
    <row r="14" spans="1:17" s="64" customFormat="1" ht="59.25" customHeight="1" thickBot="1">
      <c r="A14" s="114">
        <v>45177</v>
      </c>
      <c r="B14" s="68" t="s">
        <v>5</v>
      </c>
      <c r="C14" s="121" t="s">
        <v>140</v>
      </c>
      <c r="D14" s="215" t="s">
        <v>415</v>
      </c>
      <c r="E14" s="121" t="s">
        <v>141</v>
      </c>
      <c r="F14" s="121" t="s">
        <v>373</v>
      </c>
      <c r="G14" s="216" t="s">
        <v>416</v>
      </c>
      <c r="H14" s="116" t="s">
        <v>383</v>
      </c>
      <c r="I14" s="116"/>
      <c r="J14" s="116"/>
      <c r="K14" s="67">
        <v>4</v>
      </c>
      <c r="L14" s="67">
        <v>2.4800000000000004</v>
      </c>
      <c r="M14" s="67">
        <v>1.52</v>
      </c>
      <c r="N14" s="67">
        <v>0</v>
      </c>
      <c r="O14" s="67">
        <v>2.2999999999999998</v>
      </c>
      <c r="P14" s="67">
        <v>1</v>
      </c>
      <c r="Q14" s="113">
        <v>667.5</v>
      </c>
    </row>
    <row r="15" spans="1:17" s="64" customFormat="1" ht="59.25" customHeight="1">
      <c r="A15" s="137">
        <v>45180</v>
      </c>
      <c r="B15" s="129" t="s">
        <v>6</v>
      </c>
      <c r="C15" s="141" t="s">
        <v>321</v>
      </c>
      <c r="D15" s="214" t="s">
        <v>417</v>
      </c>
      <c r="E15" s="214" t="s">
        <v>418</v>
      </c>
      <c r="F15" s="141" t="s">
        <v>370</v>
      </c>
      <c r="G15" s="213" t="s">
        <v>419</v>
      </c>
      <c r="H15" s="138" t="s">
        <v>383</v>
      </c>
      <c r="I15" s="138"/>
      <c r="J15" s="138"/>
      <c r="K15" s="63">
        <v>4.05</v>
      </c>
      <c r="L15" s="63">
        <v>2.7800000000000002</v>
      </c>
      <c r="M15" s="63">
        <v>1.9200000000000002</v>
      </c>
      <c r="N15" s="63">
        <v>0</v>
      </c>
      <c r="O15" s="63">
        <v>2</v>
      </c>
      <c r="P15" s="63">
        <v>1</v>
      </c>
      <c r="Q15" s="112">
        <v>690</v>
      </c>
    </row>
    <row r="16" spans="1:17" s="64" customFormat="1" ht="59.25" customHeight="1">
      <c r="A16" s="100">
        <v>45181</v>
      </c>
      <c r="B16" s="65" t="s">
        <v>7</v>
      </c>
      <c r="C16" s="120" t="s">
        <v>296</v>
      </c>
      <c r="D16" s="120" t="s">
        <v>286</v>
      </c>
      <c r="E16" s="213" t="s">
        <v>420</v>
      </c>
      <c r="F16" s="120" t="s">
        <v>371</v>
      </c>
      <c r="G16" s="213" t="s">
        <v>421</v>
      </c>
      <c r="H16" s="66"/>
      <c r="I16" s="66" t="s">
        <v>386</v>
      </c>
      <c r="J16" s="66"/>
      <c r="K16" s="67">
        <v>4.1500000000000004</v>
      </c>
      <c r="L16" s="67">
        <v>3.0999999999999996</v>
      </c>
      <c r="M16" s="67">
        <v>1.45</v>
      </c>
      <c r="N16" s="67">
        <v>0.8</v>
      </c>
      <c r="O16" s="67">
        <v>2.5999999999999996</v>
      </c>
      <c r="P16" s="67">
        <v>0</v>
      </c>
      <c r="Q16" s="113">
        <v>796.25</v>
      </c>
    </row>
    <row r="17" spans="1:20" s="64" customFormat="1" ht="59.25" customHeight="1">
      <c r="A17" s="100">
        <v>45182</v>
      </c>
      <c r="B17" s="65" t="s">
        <v>3</v>
      </c>
      <c r="C17" s="120" t="s">
        <v>283</v>
      </c>
      <c r="D17" s="213" t="s">
        <v>422</v>
      </c>
      <c r="E17" s="213" t="s">
        <v>423</v>
      </c>
      <c r="F17" s="120" t="s">
        <v>374</v>
      </c>
      <c r="G17" s="214" t="s">
        <v>424</v>
      </c>
      <c r="H17" s="66" t="s">
        <v>383</v>
      </c>
      <c r="I17" s="66"/>
      <c r="J17" s="66"/>
      <c r="K17" s="67">
        <v>4</v>
      </c>
      <c r="L17" s="67">
        <v>4.0999999999999996</v>
      </c>
      <c r="M17" s="67">
        <v>1.42</v>
      </c>
      <c r="N17" s="67">
        <v>0</v>
      </c>
      <c r="O17" s="67">
        <v>2</v>
      </c>
      <c r="P17" s="67">
        <v>1</v>
      </c>
      <c r="Q17" s="113">
        <v>773</v>
      </c>
      <c r="T17" s="141"/>
    </row>
    <row r="18" spans="1:20" s="64" customFormat="1" ht="59.25" customHeight="1">
      <c r="A18" s="100">
        <v>45183</v>
      </c>
      <c r="B18" s="65" t="s">
        <v>4</v>
      </c>
      <c r="C18" s="120" t="s">
        <v>276</v>
      </c>
      <c r="D18" s="217" t="s">
        <v>425</v>
      </c>
      <c r="E18" s="213" t="s">
        <v>426</v>
      </c>
      <c r="F18" s="120" t="s">
        <v>369</v>
      </c>
      <c r="G18" s="213" t="s">
        <v>427</v>
      </c>
      <c r="H18" s="66"/>
      <c r="I18" s="66"/>
      <c r="J18" s="66" t="s">
        <v>55</v>
      </c>
      <c r="K18" s="67">
        <v>4.2</v>
      </c>
      <c r="L18" s="67">
        <v>3.7800000000000002</v>
      </c>
      <c r="M18" s="67">
        <v>1.5499999999999998</v>
      </c>
      <c r="N18" s="67">
        <v>0</v>
      </c>
      <c r="O18" s="67">
        <v>2</v>
      </c>
      <c r="P18" s="67">
        <v>0</v>
      </c>
      <c r="Q18" s="113">
        <v>706.25</v>
      </c>
    </row>
    <row r="19" spans="1:20" s="64" customFormat="1" ht="59.25" customHeight="1" thickBot="1">
      <c r="A19" s="114">
        <v>45184</v>
      </c>
      <c r="B19" s="68" t="s">
        <v>105</v>
      </c>
      <c r="C19" s="121" t="s">
        <v>138</v>
      </c>
      <c r="D19" s="215" t="s">
        <v>428</v>
      </c>
      <c r="E19" s="215" t="s">
        <v>429</v>
      </c>
      <c r="F19" s="121" t="s">
        <v>376</v>
      </c>
      <c r="G19" s="212" t="s">
        <v>430</v>
      </c>
      <c r="H19" s="116" t="s">
        <v>383</v>
      </c>
      <c r="I19" s="116"/>
      <c r="J19" s="116"/>
      <c r="K19" s="117">
        <v>4</v>
      </c>
      <c r="L19" s="117">
        <v>2.2999999999999998</v>
      </c>
      <c r="M19" s="117">
        <v>1.8</v>
      </c>
      <c r="N19" s="117">
        <v>0</v>
      </c>
      <c r="O19" s="117">
        <v>2.2999999999999998</v>
      </c>
      <c r="P19" s="117">
        <v>1</v>
      </c>
      <c r="Q19" s="118">
        <v>661</v>
      </c>
    </row>
    <row r="20" spans="1:20" s="64" customFormat="1" ht="59.25" customHeight="1">
      <c r="A20" s="137">
        <v>45187</v>
      </c>
      <c r="B20" s="129" t="s">
        <v>6</v>
      </c>
      <c r="C20" s="120" t="s">
        <v>274</v>
      </c>
      <c r="D20" s="214" t="s">
        <v>431</v>
      </c>
      <c r="E20" s="214" t="s">
        <v>432</v>
      </c>
      <c r="F20" s="141" t="s">
        <v>368</v>
      </c>
      <c r="G20" s="214" t="s">
        <v>433</v>
      </c>
      <c r="H20" s="138" t="s">
        <v>383</v>
      </c>
      <c r="I20" s="138"/>
      <c r="J20" s="138"/>
      <c r="K20" s="139">
        <v>2.5499999999999998</v>
      </c>
      <c r="L20" s="139">
        <v>2.2800000000000002</v>
      </c>
      <c r="M20" s="139">
        <v>2.5199999999999996</v>
      </c>
      <c r="N20" s="139">
        <v>0</v>
      </c>
      <c r="O20" s="139">
        <v>2.2999999999999998</v>
      </c>
      <c r="P20" s="139">
        <v>1</v>
      </c>
      <c r="Q20" s="140">
        <v>576</v>
      </c>
    </row>
    <row r="21" spans="1:20" s="64" customFormat="1" ht="59.25" customHeight="1">
      <c r="A21" s="100">
        <v>45188</v>
      </c>
      <c r="B21" s="65" t="s">
        <v>7</v>
      </c>
      <c r="C21" s="120" t="s">
        <v>272</v>
      </c>
      <c r="D21" s="120" t="s">
        <v>324</v>
      </c>
      <c r="E21" s="213" t="s">
        <v>466</v>
      </c>
      <c r="F21" s="120" t="s">
        <v>369</v>
      </c>
      <c r="G21" s="213" t="s">
        <v>539</v>
      </c>
      <c r="H21" s="66" t="s">
        <v>383</v>
      </c>
      <c r="I21" s="66"/>
      <c r="J21" s="66"/>
      <c r="K21" s="67">
        <v>4.3</v>
      </c>
      <c r="L21" s="67">
        <v>3</v>
      </c>
      <c r="M21" s="67">
        <v>1.5200000000000002</v>
      </c>
      <c r="N21" s="67">
        <v>0</v>
      </c>
      <c r="O21" s="67">
        <v>2</v>
      </c>
      <c r="P21" s="67">
        <v>1</v>
      </c>
      <c r="Q21" s="113">
        <v>714</v>
      </c>
    </row>
    <row r="22" spans="1:20" s="64" customFormat="1" ht="59.25" customHeight="1">
      <c r="A22" s="100">
        <v>45189</v>
      </c>
      <c r="B22" s="65" t="s">
        <v>3</v>
      </c>
      <c r="C22" s="120" t="s">
        <v>273</v>
      </c>
      <c r="D22" s="214" t="s">
        <v>436</v>
      </c>
      <c r="E22" s="213" t="s">
        <v>434</v>
      </c>
      <c r="F22" s="120" t="s">
        <v>373</v>
      </c>
      <c r="G22" s="210" t="s">
        <v>435</v>
      </c>
      <c r="H22" s="66" t="s">
        <v>383</v>
      </c>
      <c r="I22" s="66"/>
      <c r="J22" s="66"/>
      <c r="K22" s="67">
        <v>4.7699999999999996</v>
      </c>
      <c r="L22" s="67">
        <v>3.56</v>
      </c>
      <c r="M22" s="67">
        <v>1.32</v>
      </c>
      <c r="N22" s="67">
        <v>0</v>
      </c>
      <c r="O22" s="67">
        <v>2</v>
      </c>
      <c r="P22" s="67">
        <v>1</v>
      </c>
      <c r="Q22" s="113">
        <v>783.9</v>
      </c>
    </row>
    <row r="23" spans="1:20" s="64" customFormat="1" ht="59.25" customHeight="1">
      <c r="A23" s="100">
        <v>45190</v>
      </c>
      <c r="B23" s="65" t="s">
        <v>4</v>
      </c>
      <c r="C23" s="120" t="s">
        <v>285</v>
      </c>
      <c r="D23" s="213" t="s">
        <v>437</v>
      </c>
      <c r="E23" s="213" t="s">
        <v>438</v>
      </c>
      <c r="F23" s="120" t="s">
        <v>371</v>
      </c>
      <c r="G23" s="213" t="s">
        <v>439</v>
      </c>
      <c r="H23" s="66"/>
      <c r="I23" s="66" t="s">
        <v>386</v>
      </c>
      <c r="J23" s="66"/>
      <c r="K23" s="67">
        <v>4</v>
      </c>
      <c r="L23" s="67">
        <v>3.4</v>
      </c>
      <c r="M23" s="67">
        <v>1.6300000000000001</v>
      </c>
      <c r="N23" s="67">
        <v>0.8</v>
      </c>
      <c r="O23" s="67">
        <v>2</v>
      </c>
      <c r="P23" s="67">
        <v>0</v>
      </c>
      <c r="Q23" s="113">
        <v>785.75</v>
      </c>
    </row>
    <row r="24" spans="1:20" s="64" customFormat="1" ht="59.25" customHeight="1">
      <c r="A24" s="100">
        <v>45191</v>
      </c>
      <c r="B24" s="65" t="s">
        <v>5</v>
      </c>
      <c r="C24" s="120" t="s">
        <v>321</v>
      </c>
      <c r="D24" s="213" t="s">
        <v>440</v>
      </c>
      <c r="E24" s="213" t="s">
        <v>441</v>
      </c>
      <c r="F24" s="120" t="s">
        <v>374</v>
      </c>
      <c r="G24" s="213" t="s">
        <v>442</v>
      </c>
      <c r="H24" s="66"/>
      <c r="I24" s="66"/>
      <c r="J24" s="66" t="s">
        <v>55</v>
      </c>
      <c r="K24" s="67">
        <v>4</v>
      </c>
      <c r="L24" s="67">
        <v>4.5999999999999996</v>
      </c>
      <c r="M24" s="67">
        <v>1.5</v>
      </c>
      <c r="N24" s="67">
        <v>0</v>
      </c>
      <c r="O24" s="67">
        <v>2</v>
      </c>
      <c r="P24" s="67">
        <v>0</v>
      </c>
      <c r="Q24" s="113">
        <v>752.5</v>
      </c>
    </row>
    <row r="25" spans="1:20" s="64" customFormat="1" ht="59.25" customHeight="1" thickBot="1">
      <c r="A25" s="114">
        <v>23</v>
      </c>
      <c r="B25" s="68" t="s">
        <v>255</v>
      </c>
      <c r="C25" s="121" t="s">
        <v>326</v>
      </c>
      <c r="D25" s="215" t="s">
        <v>443</v>
      </c>
      <c r="E25" s="215" t="s">
        <v>444</v>
      </c>
      <c r="F25" s="121" t="s">
        <v>367</v>
      </c>
      <c r="G25" s="215" t="s">
        <v>445</v>
      </c>
      <c r="H25" s="116" t="s">
        <v>383</v>
      </c>
      <c r="I25" s="116"/>
      <c r="J25" s="116"/>
      <c r="K25" s="117">
        <v>4</v>
      </c>
      <c r="L25" s="117">
        <v>2.2999999999999998</v>
      </c>
      <c r="M25" s="117">
        <v>1.8</v>
      </c>
      <c r="N25" s="117">
        <v>0</v>
      </c>
      <c r="O25" s="117">
        <v>2.2999999999999998</v>
      </c>
      <c r="P25" s="117">
        <v>1</v>
      </c>
      <c r="Q25" s="118">
        <v>661</v>
      </c>
    </row>
    <row r="26" spans="1:20" s="64" customFormat="1" ht="59.25" customHeight="1">
      <c r="A26" s="137">
        <v>45194</v>
      </c>
      <c r="B26" s="129" t="s">
        <v>6</v>
      </c>
      <c r="C26" s="165" t="s">
        <v>247</v>
      </c>
      <c r="D26" s="218" t="s">
        <v>446</v>
      </c>
      <c r="E26" s="218" t="s">
        <v>447</v>
      </c>
      <c r="F26" s="165" t="s">
        <v>368</v>
      </c>
      <c r="G26" s="218" t="s">
        <v>448</v>
      </c>
      <c r="H26" s="203" t="s">
        <v>383</v>
      </c>
      <c r="I26" s="138"/>
      <c r="J26" s="138"/>
      <c r="K26" s="139">
        <v>4.5999999999999996</v>
      </c>
      <c r="L26" s="139">
        <v>2.2800000000000002</v>
      </c>
      <c r="M26" s="139">
        <v>1.97</v>
      </c>
      <c r="N26" s="139">
        <v>0</v>
      </c>
      <c r="O26" s="139">
        <v>2</v>
      </c>
      <c r="P26" s="139">
        <v>1</v>
      </c>
      <c r="Q26" s="140">
        <v>692.25</v>
      </c>
    </row>
    <row r="27" spans="1:20" s="64" customFormat="1" ht="59.25" customHeight="1">
      <c r="A27" s="100">
        <v>45195</v>
      </c>
      <c r="B27" s="65" t="s">
        <v>7</v>
      </c>
      <c r="C27" s="166" t="s">
        <v>104</v>
      </c>
      <c r="D27" s="219" t="s">
        <v>449</v>
      </c>
      <c r="E27" s="219" t="s">
        <v>450</v>
      </c>
      <c r="F27" s="166" t="s">
        <v>372</v>
      </c>
      <c r="G27" s="219" t="s">
        <v>451</v>
      </c>
      <c r="H27" s="204" t="s">
        <v>383</v>
      </c>
      <c r="I27" s="66"/>
      <c r="J27" s="66"/>
      <c r="K27" s="67">
        <v>4.5599999999999996</v>
      </c>
      <c r="L27" s="67">
        <v>2.9000000000000004</v>
      </c>
      <c r="M27" s="67">
        <v>1.02</v>
      </c>
      <c r="N27" s="67">
        <v>0</v>
      </c>
      <c r="O27" s="67">
        <v>2.44</v>
      </c>
      <c r="P27" s="67">
        <v>1</v>
      </c>
      <c r="Q27" s="113">
        <v>732</v>
      </c>
    </row>
    <row r="28" spans="1:20" s="64" customFormat="1" ht="59.25" customHeight="1">
      <c r="A28" s="100">
        <v>45196</v>
      </c>
      <c r="B28" s="65" t="s">
        <v>40</v>
      </c>
      <c r="C28" s="166" t="s">
        <v>275</v>
      </c>
      <c r="D28" s="219" t="s">
        <v>452</v>
      </c>
      <c r="E28" s="219" t="s">
        <v>453</v>
      </c>
      <c r="F28" s="193" t="s">
        <v>376</v>
      </c>
      <c r="G28" s="219" t="s">
        <v>454</v>
      </c>
      <c r="H28" s="167"/>
      <c r="I28" s="66"/>
      <c r="J28" s="66" t="s">
        <v>55</v>
      </c>
      <c r="K28" s="67">
        <v>4.5999999999999996</v>
      </c>
      <c r="L28" s="67">
        <v>2.64</v>
      </c>
      <c r="M28" s="67">
        <v>1.77</v>
      </c>
      <c r="N28" s="67">
        <v>0</v>
      </c>
      <c r="O28" s="67">
        <v>2</v>
      </c>
      <c r="P28" s="67">
        <v>0</v>
      </c>
      <c r="Q28" s="113">
        <v>654.25</v>
      </c>
    </row>
    <row r="29" spans="1:20" s="64" customFormat="1" ht="59.25" customHeight="1">
      <c r="A29" s="100">
        <v>45197</v>
      </c>
      <c r="B29" s="65" t="s">
        <v>41</v>
      </c>
      <c r="C29" s="166" t="s">
        <v>301</v>
      </c>
      <c r="D29" s="219" t="s">
        <v>455</v>
      </c>
      <c r="E29" s="219" t="s">
        <v>456</v>
      </c>
      <c r="F29" s="166" t="s">
        <v>370</v>
      </c>
      <c r="G29" s="220" t="s">
        <v>457</v>
      </c>
      <c r="H29" s="205" t="s">
        <v>383</v>
      </c>
      <c r="I29" s="66"/>
      <c r="J29" s="66"/>
      <c r="K29" s="67">
        <v>4.1100000000000003</v>
      </c>
      <c r="L29" s="67">
        <v>2.92</v>
      </c>
      <c r="M29" s="67">
        <v>2.08</v>
      </c>
      <c r="N29" s="67">
        <v>0</v>
      </c>
      <c r="O29" s="67">
        <v>2</v>
      </c>
      <c r="P29" s="67">
        <v>1</v>
      </c>
      <c r="Q29" s="113">
        <v>708.7</v>
      </c>
    </row>
    <row r="30" spans="1:20" s="64" customFormat="1" ht="59.25" customHeight="1" thickBot="1">
      <c r="A30" s="114">
        <v>45198</v>
      </c>
      <c r="B30" s="68" t="s">
        <v>42</v>
      </c>
      <c r="C30" s="257" t="s">
        <v>134</v>
      </c>
      <c r="D30" s="258"/>
      <c r="E30" s="258"/>
      <c r="F30" s="258"/>
      <c r="G30" s="259"/>
      <c r="H30" s="116"/>
      <c r="I30" s="116"/>
      <c r="J30" s="116"/>
      <c r="K30" s="117">
        <v>0</v>
      </c>
      <c r="L30" s="117">
        <v>0</v>
      </c>
      <c r="M30" s="117">
        <v>0</v>
      </c>
      <c r="N30" s="117">
        <v>0</v>
      </c>
      <c r="O30" s="117">
        <v>0</v>
      </c>
      <c r="P30" s="117">
        <v>0</v>
      </c>
      <c r="Q30" s="118">
        <v>0</v>
      </c>
    </row>
    <row r="31" spans="1:20" ht="25.5" customHeight="1" thickBot="1">
      <c r="A31" s="71"/>
      <c r="B31" s="71"/>
      <c r="C31" s="269" t="s">
        <v>25</v>
      </c>
      <c r="D31" s="93" t="s">
        <v>26</v>
      </c>
      <c r="E31" s="263" t="s">
        <v>27</v>
      </c>
      <c r="F31" s="263" t="s">
        <v>28</v>
      </c>
      <c r="G31" s="263" t="s">
        <v>29</v>
      </c>
      <c r="H31" s="263" t="s">
        <v>30</v>
      </c>
      <c r="I31" s="264" t="s">
        <v>31</v>
      </c>
      <c r="J31" s="264"/>
      <c r="K31" s="264"/>
      <c r="L31" s="264"/>
      <c r="M31" s="261" t="s">
        <v>32</v>
      </c>
      <c r="N31" s="261" t="s">
        <v>33</v>
      </c>
      <c r="O31" s="72"/>
      <c r="P31" s="72"/>
    </row>
    <row r="32" spans="1:20" ht="19.5" customHeight="1" thickBot="1">
      <c r="A32" s="71"/>
      <c r="B32" s="71"/>
      <c r="C32" s="264"/>
      <c r="D32" s="94" t="s">
        <v>37</v>
      </c>
      <c r="E32" s="264"/>
      <c r="F32" s="264"/>
      <c r="G32" s="264"/>
      <c r="H32" s="264"/>
      <c r="I32" s="95" t="s">
        <v>34</v>
      </c>
      <c r="J32" s="265" t="s">
        <v>35</v>
      </c>
      <c r="K32" s="266"/>
      <c r="L32" s="97" t="s">
        <v>36</v>
      </c>
      <c r="M32" s="262"/>
      <c r="N32" s="262"/>
      <c r="O32" s="72"/>
      <c r="P32" s="72"/>
    </row>
    <row r="33" spans="1:17" ht="19.5" customHeight="1" thickBot="1">
      <c r="A33" s="71"/>
      <c r="B33" s="71"/>
      <c r="C33" s="108">
        <v>1</v>
      </c>
      <c r="D33" s="109">
        <v>4</v>
      </c>
      <c r="E33" s="109">
        <v>9</v>
      </c>
      <c r="F33" s="109">
        <v>9</v>
      </c>
      <c r="G33" s="109">
        <v>22</v>
      </c>
      <c r="H33" s="110">
        <v>1</v>
      </c>
      <c r="I33" s="108">
        <v>6</v>
      </c>
      <c r="J33" s="267">
        <v>3</v>
      </c>
      <c r="K33" s="268"/>
      <c r="L33" s="109">
        <v>0</v>
      </c>
      <c r="M33" s="109">
        <v>4</v>
      </c>
      <c r="N33" s="111">
        <v>4</v>
      </c>
      <c r="O33" s="72"/>
      <c r="P33" s="72"/>
    </row>
    <row r="34" spans="1:17" ht="37.5" customHeight="1">
      <c r="A34" s="260" t="s">
        <v>53</v>
      </c>
      <c r="B34" s="260"/>
      <c r="C34" s="260"/>
      <c r="D34" s="260"/>
      <c r="E34" s="260"/>
      <c r="F34" s="260"/>
      <c r="G34" s="260"/>
      <c r="H34" s="260"/>
      <c r="I34" s="260"/>
      <c r="J34" s="260"/>
      <c r="K34" s="260"/>
      <c r="L34" s="260"/>
      <c r="M34" s="260"/>
      <c r="N34" s="260"/>
      <c r="O34" s="260"/>
      <c r="P34" s="260"/>
      <c r="Q34" s="260"/>
    </row>
    <row r="35" spans="1:17" ht="19.5" customHeight="1">
      <c r="B35" s="78"/>
      <c r="C35" s="78"/>
      <c r="D35" s="78"/>
      <c r="E35" s="78"/>
      <c r="F35" s="78"/>
      <c r="G35" s="78"/>
      <c r="H35" s="79"/>
      <c r="I35" s="79"/>
      <c r="J35" s="79"/>
      <c r="K35" s="80"/>
      <c r="L35" s="80"/>
      <c r="M35" s="80"/>
      <c r="N35" s="80"/>
      <c r="O35" s="80"/>
      <c r="P35" s="80"/>
    </row>
    <row r="36" spans="1:17" ht="25">
      <c r="C36" s="81"/>
      <c r="D36" s="80"/>
      <c r="E36" s="73"/>
      <c r="F36" s="76"/>
      <c r="G36" s="74"/>
      <c r="H36" s="74"/>
      <c r="I36" s="74"/>
      <c r="J36" s="74"/>
      <c r="K36" s="74"/>
      <c r="L36" s="75"/>
      <c r="M36" s="75"/>
      <c r="N36" s="75"/>
      <c r="O36" s="75"/>
      <c r="P36" s="75"/>
      <c r="Q36" s="75"/>
    </row>
    <row r="37" spans="1:17"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</row>
    <row r="38" spans="1:17" s="77" customFormat="1"/>
    <row r="39" spans="1:17" s="77" customFormat="1">
      <c r="C39" s="73"/>
    </row>
    <row r="40" spans="1:17" s="77" customFormat="1">
      <c r="C40" s="73"/>
      <c r="E40" s="76"/>
      <c r="F40" s="74"/>
      <c r="G40" s="74"/>
      <c r="H40" s="74"/>
      <c r="I40" s="82"/>
      <c r="J40" s="82"/>
    </row>
    <row r="41" spans="1:17" s="77" customFormat="1">
      <c r="C41" s="73"/>
      <c r="D41" s="73"/>
      <c r="E41" s="76"/>
      <c r="F41" s="74"/>
      <c r="G41" s="74"/>
      <c r="H41" s="74"/>
      <c r="I41" s="82"/>
      <c r="J41" s="82"/>
    </row>
    <row r="42" spans="1:17" s="77" customFormat="1">
      <c r="C42" s="73"/>
      <c r="D42" s="73"/>
      <c r="E42" s="73"/>
      <c r="F42" s="73"/>
      <c r="G42" s="73"/>
      <c r="H42" s="73"/>
      <c r="I42" s="73"/>
      <c r="J42" s="73"/>
      <c r="K42" s="76"/>
      <c r="L42" s="74"/>
      <c r="M42" s="74"/>
      <c r="N42" s="74"/>
      <c r="O42" s="82"/>
    </row>
    <row r="43" spans="1:17" s="77" customFormat="1">
      <c r="C43" s="73"/>
      <c r="D43" s="73"/>
      <c r="E43" s="73"/>
      <c r="F43" s="73"/>
      <c r="G43" s="73"/>
      <c r="H43" s="73"/>
      <c r="I43" s="73"/>
      <c r="J43" s="73"/>
      <c r="K43" s="76"/>
      <c r="L43" s="74"/>
      <c r="M43" s="74"/>
      <c r="N43" s="74"/>
      <c r="O43" s="82"/>
    </row>
    <row r="44" spans="1:17" s="77" customFormat="1">
      <c r="F44" s="83"/>
      <c r="K44" s="73"/>
      <c r="L44" s="73"/>
      <c r="M44" s="73"/>
      <c r="N44" s="73"/>
      <c r="O44" s="73"/>
      <c r="P44" s="73"/>
      <c r="Q44" s="73"/>
    </row>
    <row r="45" spans="1:17" s="77" customFormat="1">
      <c r="F45" s="56"/>
      <c r="K45" s="73"/>
      <c r="L45" s="73"/>
      <c r="M45" s="73"/>
      <c r="N45" s="73"/>
      <c r="O45" s="73"/>
      <c r="P45" s="73"/>
      <c r="Q45" s="73"/>
    </row>
    <row r="54" spans="3:17" ht="21.5">
      <c r="C54" s="84"/>
      <c r="D54" s="84"/>
      <c r="E54" s="84"/>
      <c r="F54" s="85"/>
      <c r="G54" s="86"/>
      <c r="H54" s="87"/>
      <c r="I54" s="87"/>
      <c r="J54" s="87"/>
      <c r="K54" s="88"/>
      <c r="L54" s="88"/>
      <c r="M54" s="88"/>
      <c r="N54" s="88"/>
      <c r="O54" s="88"/>
      <c r="P54" s="88"/>
      <c r="Q54" s="88"/>
    </row>
  </sheetData>
  <mergeCells count="29">
    <mergeCell ref="C30:G30"/>
    <mergeCell ref="A34:Q34"/>
    <mergeCell ref="M31:M32"/>
    <mergeCell ref="N31:N32"/>
    <mergeCell ref="E31:E32"/>
    <mergeCell ref="F31:F32"/>
    <mergeCell ref="G31:G32"/>
    <mergeCell ref="J32:K32"/>
    <mergeCell ref="J33:K33"/>
    <mergeCell ref="H31:H32"/>
    <mergeCell ref="C31:C32"/>
    <mergeCell ref="I31:L31"/>
    <mergeCell ref="O3:O4"/>
    <mergeCell ref="P3:P4"/>
    <mergeCell ref="I3:I4"/>
    <mergeCell ref="K3:K4"/>
    <mergeCell ref="L3:L4"/>
    <mergeCell ref="M3:M4"/>
    <mergeCell ref="N3:N4"/>
    <mergeCell ref="J3:J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47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J227"/>
  <sheetViews>
    <sheetView showZeros="0" view="pageBreakPreview" topLeftCell="D108" zoomScale="80" zoomScaleNormal="70" zoomScaleSheetLayoutView="80" workbookViewId="0">
      <selection activeCell="AE116" sqref="AE116:AI122"/>
    </sheetView>
  </sheetViews>
  <sheetFormatPr defaultColWidth="9" defaultRowHeight="20.149999999999999" customHeight="1"/>
  <cols>
    <col min="1" max="1" width="4.08984375" style="1" customWidth="1"/>
    <col min="2" max="3" width="9" style="1"/>
    <col min="4" max="4" width="3.453125" style="1" customWidth="1"/>
    <col min="5" max="5" width="2.90625" style="1" customWidth="1"/>
    <col min="6" max="6" width="3.6328125" style="1" customWidth="1"/>
    <col min="7" max="7" width="4.08984375" style="1" customWidth="1"/>
    <col min="8" max="9" width="9" style="1"/>
    <col min="10" max="10" width="3.453125" style="1" customWidth="1"/>
    <col min="11" max="11" width="3.90625" style="1" customWidth="1"/>
    <col min="12" max="12" width="3.453125" style="1" customWidth="1"/>
    <col min="13" max="13" width="4.08984375" style="1" customWidth="1"/>
    <col min="14" max="15" width="9" style="1"/>
    <col min="16" max="16" width="3.453125" style="1" customWidth="1"/>
    <col min="17" max="17" width="2.90625" style="1" customWidth="1"/>
    <col min="18" max="18" width="3.453125" style="1" customWidth="1"/>
    <col min="19" max="19" width="4.08984375" style="1" customWidth="1"/>
    <col min="20" max="21" width="9" style="1"/>
    <col min="22" max="22" width="3.453125" style="1" customWidth="1"/>
    <col min="23" max="24" width="2.90625" style="1" customWidth="1"/>
    <col min="25" max="25" width="4.08984375" style="1" customWidth="1"/>
    <col min="26" max="26" width="9" style="1"/>
    <col min="27" max="27" width="10.26953125" style="1" customWidth="1"/>
    <col min="28" max="28" width="3.453125" style="1" customWidth="1"/>
    <col min="29" max="29" width="2.90625" style="1" customWidth="1"/>
    <col min="30" max="16384" width="9" style="1"/>
  </cols>
  <sheetData>
    <row r="2" spans="1:29" ht="20.149999999999999" customHeight="1" thickBot="1">
      <c r="A2" s="283">
        <f>'食材明細112年09月份月-葷'!A2:C2</f>
        <v>45166</v>
      </c>
      <c r="B2" s="283"/>
      <c r="C2" s="283"/>
      <c r="D2" s="284">
        <v>42415</v>
      </c>
      <c r="E2" s="284"/>
      <c r="G2" s="286">
        <f>A2+1</f>
        <v>45167</v>
      </c>
      <c r="H2" s="286"/>
      <c r="I2" s="286"/>
      <c r="J2" s="282" t="s">
        <v>1</v>
      </c>
      <c r="K2" s="282"/>
      <c r="M2" s="286">
        <f>A2+2</f>
        <v>45168</v>
      </c>
      <c r="N2" s="286"/>
      <c r="O2" s="286"/>
      <c r="P2" s="282" t="s">
        <v>8</v>
      </c>
      <c r="Q2" s="282"/>
      <c r="S2" s="286">
        <f>A2+3</f>
        <v>45169</v>
      </c>
      <c r="T2" s="286"/>
      <c r="U2" s="286"/>
      <c r="V2" s="282" t="s">
        <v>2</v>
      </c>
      <c r="W2" s="282"/>
      <c r="Y2" s="287">
        <f>A2+4</f>
        <v>45170</v>
      </c>
      <c r="Z2" s="287"/>
      <c r="AA2" s="287"/>
      <c r="AB2" s="275" t="s">
        <v>9</v>
      </c>
      <c r="AC2" s="275"/>
    </row>
    <row r="3" spans="1:29" ht="20.149999999999999" customHeight="1">
      <c r="A3" s="270" t="s">
        <v>43</v>
      </c>
      <c r="B3" s="2">
        <f>'11209桃源'!$C5</f>
        <v>0</v>
      </c>
      <c r="C3" s="2">
        <f>'食材明細112年09月份月-葷'!C3</f>
        <v>0</v>
      </c>
      <c r="D3" s="2">
        <f>'食材明細112年09月份月-葷'!D3</f>
        <v>0</v>
      </c>
      <c r="E3" s="2">
        <f>'食材明細112年09月份月-葷'!E3</f>
        <v>0</v>
      </c>
      <c r="G3" s="270" t="s">
        <v>43</v>
      </c>
      <c r="H3" s="2">
        <f>'11209桃源'!$C6</f>
        <v>0</v>
      </c>
      <c r="I3" s="2">
        <f>'食材明細112年09月份月-葷'!I3</f>
        <v>0</v>
      </c>
      <c r="J3" s="3">
        <f>'食材明細112年09月份月-葷'!J3</f>
        <v>0</v>
      </c>
      <c r="K3" s="4">
        <f>'食材明細112年09月份月-葷'!K3</f>
        <v>0</v>
      </c>
      <c r="M3" s="270" t="s">
        <v>43</v>
      </c>
      <c r="N3" s="2" t="str">
        <f>'11209桃源'!$C7</f>
        <v>薏仁飯</v>
      </c>
      <c r="O3" s="2" t="str">
        <f>'食材明細112年09月份月-葷'!O3</f>
        <v>有機米</v>
      </c>
      <c r="P3" s="3">
        <f>'食材明細112年09月份月-葷'!P3</f>
        <v>65</v>
      </c>
      <c r="Q3" s="4" t="str">
        <f>'食材明細112年09月份月-葷'!Q3</f>
        <v>g</v>
      </c>
      <c r="S3" s="270" t="s">
        <v>43</v>
      </c>
      <c r="T3" s="2" t="str">
        <f>'11209桃源'!$C8</f>
        <v>海苔飯</v>
      </c>
      <c r="U3" s="2" t="str">
        <f>'食材明細112年09月份月-葷'!U3</f>
        <v>白米</v>
      </c>
      <c r="V3" s="3">
        <f>'食材明細112年09月份月-葷'!V3</f>
        <v>80</v>
      </c>
      <c r="W3" s="4" t="str">
        <f>'食材明細112年09月份月-葷'!W3</f>
        <v>g</v>
      </c>
      <c r="Y3" s="270" t="s">
        <v>43</v>
      </c>
      <c r="Z3" s="2" t="str">
        <f>'11209桃源'!$C9</f>
        <v>芝麻飯</v>
      </c>
      <c r="AA3" s="2" t="str">
        <f>'食材明細112年09月份月-葷'!AA3</f>
        <v>白米</v>
      </c>
      <c r="AB3" s="3">
        <f>'食材明細112年09月份月-葷'!AB3</f>
        <v>80</v>
      </c>
      <c r="AC3" s="4" t="str">
        <f>'食材明細112年09月份月-葷'!AC3</f>
        <v>g</v>
      </c>
    </row>
    <row r="4" spans="1:29" ht="20.149999999999999" customHeight="1">
      <c r="A4" s="271"/>
      <c r="B4" s="5"/>
      <c r="C4" s="5">
        <f>'食材明細112年09月份月-葷'!C4</f>
        <v>0</v>
      </c>
      <c r="D4" s="6">
        <f>'食材明細112年09月份月-葷'!D4</f>
        <v>0</v>
      </c>
      <c r="E4" s="7">
        <f>'食材明細112年09月份月-葷'!E4</f>
        <v>0</v>
      </c>
      <c r="G4" s="271"/>
      <c r="H4" s="5"/>
      <c r="I4" s="5">
        <f>'食材明細112年09月份月-葷'!I4</f>
        <v>0</v>
      </c>
      <c r="J4" s="6">
        <f>'食材明細112年09月份月-葷'!J4</f>
        <v>0</v>
      </c>
      <c r="K4" s="7">
        <f>'食材明細112年09月份月-葷'!K4</f>
        <v>0</v>
      </c>
      <c r="M4" s="271"/>
      <c r="N4" s="5"/>
      <c r="O4" s="5" t="str">
        <f>'食材明細112年09月份月-葷'!O4</f>
        <v>洋薏仁</v>
      </c>
      <c r="P4" s="6">
        <f>'食材明細112年09月份月-葷'!P4</f>
        <v>15</v>
      </c>
      <c r="Q4" s="7" t="str">
        <f>'食材明細112年09月份月-葷'!Q4</f>
        <v>g</v>
      </c>
      <c r="S4" s="271"/>
      <c r="T4" s="5"/>
      <c r="U4" s="5" t="str">
        <f>'食材明細112年09月份月-葷'!U4</f>
        <v>海苔絲</v>
      </c>
      <c r="V4" s="6">
        <f>'食材明細112年09月份月-葷'!V4</f>
        <v>1</v>
      </c>
      <c r="W4" s="7" t="str">
        <f>'食材明細112年09月份月-葷'!W4</f>
        <v>g</v>
      </c>
      <c r="Y4" s="271"/>
      <c r="Z4" s="5"/>
      <c r="AA4" s="5" t="str">
        <f>'食材明細112年09月份月-葷'!AA4</f>
        <v>黑芝麻</v>
      </c>
      <c r="AB4" s="6">
        <f>'食材明細112年09月份月-葷'!AB4</f>
        <v>1</v>
      </c>
      <c r="AC4" s="7">
        <f>'食材明細112年09月份月-葷'!AC4</f>
        <v>0</v>
      </c>
    </row>
    <row r="5" spans="1:29" ht="20.149999999999999" customHeight="1">
      <c r="A5" s="271"/>
      <c r="B5" s="102"/>
      <c r="C5" s="103">
        <f>'食材明細112年09月份月-葷'!C5</f>
        <v>0</v>
      </c>
      <c r="D5" s="6">
        <f>'食材明細112年09月份月-葷'!D5</f>
        <v>0</v>
      </c>
      <c r="E5" s="7">
        <f>'食材明細112年09月份月-葷'!E5</f>
        <v>0</v>
      </c>
      <c r="G5" s="271"/>
      <c r="H5" s="102"/>
      <c r="I5" s="103">
        <f>'食材明細112年09月份月-葷'!I5</f>
        <v>0</v>
      </c>
      <c r="J5" s="6">
        <f>'食材明細112年09月份月-葷'!J5</f>
        <v>0</v>
      </c>
      <c r="K5" s="7">
        <f>'食材明細112年09月份月-葷'!K5</f>
        <v>0</v>
      </c>
      <c r="M5" s="271"/>
      <c r="N5" s="102"/>
      <c r="O5" s="103">
        <f>'食材明細112年09月份月-葷'!O5</f>
        <v>0</v>
      </c>
      <c r="P5" s="6">
        <f>'食材明細112年09月份月-葷'!P5</f>
        <v>0</v>
      </c>
      <c r="Q5" s="7">
        <f>'食材明細112年09月份月-葷'!Q5</f>
        <v>0</v>
      </c>
      <c r="S5" s="271"/>
      <c r="T5" s="102"/>
      <c r="U5" s="103">
        <f>'食材明細112年09月份月-葷'!U5</f>
        <v>0</v>
      </c>
      <c r="V5" s="6">
        <f>'食材明細112年09月份月-葷'!V5</f>
        <v>0</v>
      </c>
      <c r="W5" s="7">
        <f>'食材明細112年09月份月-葷'!W5</f>
        <v>0</v>
      </c>
      <c r="Y5" s="271"/>
      <c r="Z5" s="102"/>
      <c r="AA5" s="103">
        <f>'食材明細112年09月份月-葷'!AA5</f>
        <v>0</v>
      </c>
      <c r="AB5" s="6">
        <f>'食材明細112年09月份月-葷'!AB5</f>
        <v>0</v>
      </c>
      <c r="AC5" s="7">
        <f>'食材明細112年09月份月-葷'!AC5</f>
        <v>0</v>
      </c>
    </row>
    <row r="6" spans="1:29" ht="20.149999999999999" customHeight="1">
      <c r="A6" s="271"/>
      <c r="B6" s="102"/>
      <c r="C6" s="103">
        <f>'食材明細112年09月份月-葷'!C6</f>
        <v>0</v>
      </c>
      <c r="D6" s="6">
        <f>'食材明細112年09月份月-葷'!D6</f>
        <v>0</v>
      </c>
      <c r="E6" s="7">
        <f>'食材明細112年09月份月-葷'!E6</f>
        <v>0</v>
      </c>
      <c r="G6" s="271"/>
      <c r="H6" s="102"/>
      <c r="I6" s="103">
        <f>'食材明細112年09月份月-葷'!I6</f>
        <v>0</v>
      </c>
      <c r="J6" s="6">
        <f>'食材明細112年09月份月-葷'!J6</f>
        <v>0</v>
      </c>
      <c r="K6" s="7">
        <f>'食材明細112年09月份月-葷'!K6</f>
        <v>0</v>
      </c>
      <c r="M6" s="271"/>
      <c r="N6" s="102"/>
      <c r="O6" s="103">
        <f>'食材明細112年09月份月-葷'!O6</f>
        <v>0</v>
      </c>
      <c r="P6" s="6">
        <f>'食材明細112年09月份月-葷'!P6</f>
        <v>0</v>
      </c>
      <c r="Q6" s="7">
        <f>'食材明細112年09月份月-葷'!Q6</f>
        <v>0</v>
      </c>
      <c r="S6" s="271"/>
      <c r="T6" s="102"/>
      <c r="U6" s="103">
        <f>'食材明細112年09月份月-葷'!U6</f>
        <v>0</v>
      </c>
      <c r="V6" s="6">
        <v>15</v>
      </c>
      <c r="W6" s="7">
        <f>'食材明細112年09月份月-葷'!W6</f>
        <v>0</v>
      </c>
      <c r="Y6" s="271"/>
      <c r="Z6" s="102"/>
      <c r="AA6" s="103">
        <f>'食材明細112年09月份月-葷'!AA6</f>
        <v>0</v>
      </c>
      <c r="AB6" s="6">
        <f>'食材明細112年09月份月-葷'!AB6</f>
        <v>0</v>
      </c>
      <c r="AC6" s="7">
        <f>'食材明細112年09月份月-葷'!AC6</f>
        <v>0</v>
      </c>
    </row>
    <row r="7" spans="1:29" ht="20.149999999999999" customHeight="1">
      <c r="A7" s="271"/>
      <c r="B7" s="102"/>
      <c r="C7" s="103">
        <f>'食材明細112年09月份月-葷'!C7</f>
        <v>0</v>
      </c>
      <c r="D7" s="6">
        <f>'食材明細112年09月份月-葷'!D7</f>
        <v>0</v>
      </c>
      <c r="E7" s="7">
        <f>'食材明細112年09月份月-葷'!E7</f>
        <v>0</v>
      </c>
      <c r="G7" s="271"/>
      <c r="H7" s="102"/>
      <c r="I7" s="103">
        <f>'食材明細112年09月份月-葷'!I7</f>
        <v>0</v>
      </c>
      <c r="J7" s="6">
        <f>'食材明細112年09月份月-葷'!J7</f>
        <v>0</v>
      </c>
      <c r="K7" s="7">
        <f>'食材明細112年09月份月-葷'!K7</f>
        <v>0</v>
      </c>
      <c r="M7" s="271"/>
      <c r="N7" s="102"/>
      <c r="O7" s="103">
        <f>'食材明細112年09月份月-葷'!O7</f>
        <v>0</v>
      </c>
      <c r="P7" s="6">
        <f>'食材明細112年09月份月-葷'!P7</f>
        <v>0</v>
      </c>
      <c r="Q7" s="7">
        <f>'食材明細112年09月份月-葷'!Q7</f>
        <v>0</v>
      </c>
      <c r="S7" s="271"/>
      <c r="T7" s="102"/>
      <c r="U7" s="103">
        <f>'食材明細112年09月份月-葷'!U7</f>
        <v>0</v>
      </c>
      <c r="V7" s="6">
        <f>'食材明細112年09月份月-葷'!V7</f>
        <v>0</v>
      </c>
      <c r="W7" s="7">
        <f>'食材明細112年09月份月-葷'!W7</f>
        <v>0</v>
      </c>
      <c r="Y7" s="271"/>
      <c r="Z7" s="102"/>
      <c r="AA7" s="103">
        <f>'食材明細112年09月份月-葷'!AA7</f>
        <v>0</v>
      </c>
      <c r="AB7" s="6">
        <f>'食材明細112年09月份月-葷'!AB7</f>
        <v>0</v>
      </c>
      <c r="AC7" s="7">
        <f>'食材明細112年09月份月-葷'!AC7</f>
        <v>0</v>
      </c>
    </row>
    <row r="8" spans="1:29" ht="20.149999999999999" customHeight="1">
      <c r="A8" s="271"/>
      <c r="B8" s="8"/>
      <c r="C8" s="9">
        <f>'食材明細112年09月份月-葷'!C8</f>
        <v>0</v>
      </c>
      <c r="D8" s="10">
        <f>'食材明細112年09月份月-葷'!D8</f>
        <v>0</v>
      </c>
      <c r="E8" s="7">
        <f>'食材明細112年09月份月-葷'!E8</f>
        <v>0</v>
      </c>
      <c r="G8" s="271"/>
      <c r="H8" s="8"/>
      <c r="I8" s="9">
        <f>'食材明細112年09月份月-葷'!I8</f>
        <v>0</v>
      </c>
      <c r="J8" s="10">
        <f>'食材明細112年09月份月-葷'!J8</f>
        <v>0</v>
      </c>
      <c r="K8" s="7">
        <f>'食材明細112年09月份月-葷'!K8</f>
        <v>0</v>
      </c>
      <c r="M8" s="271"/>
      <c r="N8" s="8"/>
      <c r="O8" s="9">
        <f>'食材明細112年09月份月-葷'!O8</f>
        <v>0</v>
      </c>
      <c r="P8" s="10">
        <f>'食材明細112年09月份月-葷'!P8</f>
        <v>0</v>
      </c>
      <c r="Q8" s="7">
        <f>'食材明細112年09月份月-葷'!Q8</f>
        <v>0</v>
      </c>
      <c r="S8" s="271"/>
      <c r="T8" s="8"/>
      <c r="U8" s="9">
        <f>'食材明細112年09月份月-葷'!U8</f>
        <v>0</v>
      </c>
      <c r="V8" s="10">
        <f>'食材明細112年09月份月-葷'!V8</f>
        <v>0</v>
      </c>
      <c r="W8" s="7">
        <f>'食材明細112年09月份月-葷'!W8</f>
        <v>0</v>
      </c>
      <c r="Y8" s="271"/>
      <c r="Z8" s="8"/>
      <c r="AA8" s="9">
        <f>'食材明細112年09月份月-葷'!AA8</f>
        <v>0</v>
      </c>
      <c r="AB8" s="10">
        <f>'食材明細112年09月份月-葷'!AB8</f>
        <v>0</v>
      </c>
      <c r="AC8" s="7">
        <f>'食材明細112年09月份月-葷'!AC8</f>
        <v>0</v>
      </c>
    </row>
    <row r="9" spans="1:29" ht="20.149999999999999" customHeight="1">
      <c r="A9" s="271"/>
      <c r="B9" s="8"/>
      <c r="C9" s="9">
        <f>'食材明細112年09月份月-葷'!C9</f>
        <v>0</v>
      </c>
      <c r="D9" s="10">
        <f>'食材明細112年09月份月-葷'!D9</f>
        <v>0</v>
      </c>
      <c r="E9" s="7">
        <f>'食材明細112年09月份月-葷'!E9</f>
        <v>0</v>
      </c>
      <c r="G9" s="271"/>
      <c r="H9" s="8"/>
      <c r="I9" s="9">
        <f>'食材明細112年09月份月-葷'!I9</f>
        <v>0</v>
      </c>
      <c r="J9" s="10">
        <f>'食材明細112年09月份月-葷'!J9</f>
        <v>0</v>
      </c>
      <c r="K9" s="7">
        <f>'食材明細112年09月份月-葷'!K9</f>
        <v>0</v>
      </c>
      <c r="M9" s="271"/>
      <c r="N9" s="8"/>
      <c r="O9" s="9">
        <f>'食材明細112年09月份月-葷'!O9</f>
        <v>0</v>
      </c>
      <c r="P9" s="10">
        <f>'食材明細112年09月份月-葷'!P9</f>
        <v>0</v>
      </c>
      <c r="Q9" s="7">
        <f>'食材明細112年09月份月-葷'!Q9</f>
        <v>0</v>
      </c>
      <c r="S9" s="271"/>
      <c r="T9" s="8"/>
      <c r="U9" s="9">
        <f>'食材明細112年09月份月-葷'!U9</f>
        <v>0</v>
      </c>
      <c r="V9" s="10">
        <f>'食材明細112年09月份月-葷'!V9</f>
        <v>0</v>
      </c>
      <c r="W9" s="7">
        <f>'食材明細112年09月份月-葷'!W9</f>
        <v>0</v>
      </c>
      <c r="Y9" s="271"/>
      <c r="Z9" s="8"/>
      <c r="AA9" s="9">
        <f>'食材明細112年09月份月-葷'!AA9</f>
        <v>0</v>
      </c>
      <c r="AB9" s="10">
        <f>'食材明細112年09月份月-葷'!AB9</f>
        <v>0</v>
      </c>
      <c r="AC9" s="7">
        <f>'食材明細112年09月份月-葷'!AC9</f>
        <v>0</v>
      </c>
    </row>
    <row r="10" spans="1:29" ht="20.149999999999999" customHeight="1" thickBot="1">
      <c r="A10" s="277"/>
      <c r="B10" s="11"/>
      <c r="C10" s="12">
        <f>'食材明細112年09月份月-葷'!C10</f>
        <v>0</v>
      </c>
      <c r="D10" s="13">
        <f>'食材明細112年09月份月-葷'!D10</f>
        <v>0</v>
      </c>
      <c r="E10" s="14">
        <f>'食材明細112年09月份月-葷'!E10</f>
        <v>0</v>
      </c>
      <c r="G10" s="277"/>
      <c r="H10" s="11"/>
      <c r="I10" s="12">
        <f>'食材明細112年09月份月-葷'!I10</f>
        <v>0</v>
      </c>
      <c r="J10" s="13">
        <f>'食材明細112年09月份月-葷'!J10</f>
        <v>0</v>
      </c>
      <c r="K10" s="14">
        <f>'食材明細112年09月份月-葷'!K10</f>
        <v>0</v>
      </c>
      <c r="M10" s="277"/>
      <c r="N10" s="11"/>
      <c r="O10" s="12">
        <f>'食材明細112年09月份月-葷'!O10</f>
        <v>0</v>
      </c>
      <c r="P10" s="13">
        <f>'食材明細112年09月份月-葷'!P10</f>
        <v>0</v>
      </c>
      <c r="Q10" s="14">
        <f>'食材明細112年09月份月-葷'!Q10</f>
        <v>0</v>
      </c>
      <c r="S10" s="277"/>
      <c r="T10" s="11"/>
      <c r="U10" s="12">
        <f>'食材明細112年09月份月-葷'!U10</f>
        <v>0</v>
      </c>
      <c r="V10" s="13">
        <f>'食材明細112年09月份月-葷'!V10</f>
        <v>0</v>
      </c>
      <c r="W10" s="14">
        <f>'食材明細112年09月份月-葷'!W10</f>
        <v>0</v>
      </c>
      <c r="Y10" s="277"/>
      <c r="Z10" s="11"/>
      <c r="AA10" s="12">
        <f>'食材明細112年09月份月-葷'!AA10</f>
        <v>0</v>
      </c>
      <c r="AB10" s="13">
        <f>'食材明細112年09月份月-葷'!AB10</f>
        <v>0</v>
      </c>
      <c r="AC10" s="14">
        <f>'食材明細112年09月份月-葷'!AC10</f>
        <v>0</v>
      </c>
    </row>
    <row r="11" spans="1:29" ht="20.149999999999999" customHeight="1">
      <c r="A11" s="270" t="s">
        <v>44</v>
      </c>
      <c r="B11" s="15">
        <f>'11209桃源'!$D5</f>
        <v>0</v>
      </c>
      <c r="C11" s="16">
        <f>'食材明細112年09月份月-葷'!C11</f>
        <v>0</v>
      </c>
      <c r="D11" s="17">
        <f>'食材明細112年09月份月-葷'!D11</f>
        <v>0</v>
      </c>
      <c r="E11" s="7">
        <f>'食材明細112年09月份月-葷'!E11</f>
        <v>0</v>
      </c>
      <c r="G11" s="270" t="s">
        <v>44</v>
      </c>
      <c r="H11" s="15">
        <f>'11209桃源'!$D6</f>
        <v>0</v>
      </c>
      <c r="I11" s="16">
        <f>'食材明細112年09月份月-葷'!I11</f>
        <v>0</v>
      </c>
      <c r="J11" s="17">
        <f>'食材明細112年09月份月-葷'!J11</f>
        <v>0</v>
      </c>
      <c r="K11" s="7">
        <f>'食材明細112年09月份月-葷'!K11</f>
        <v>0</v>
      </c>
      <c r="M11" s="270" t="s">
        <v>44</v>
      </c>
      <c r="N11" s="15" t="str">
        <f>'11209桃源'!$D7</f>
        <v>咖哩肉柳
(豬肉、洋蔥、鴻喜菇、紅蘿蔔)</v>
      </c>
      <c r="O11" s="16" t="str">
        <f>'食材明細112年09月份月-葷'!O11</f>
        <v>CAS肉柳</v>
      </c>
      <c r="P11" s="17">
        <f>'食材明細112年09月份月-葷'!P11</f>
        <v>75</v>
      </c>
      <c r="Q11" s="7" t="str">
        <f>'食材明細112年09月份月-葷'!Q11</f>
        <v>g</v>
      </c>
      <c r="S11" s="270" t="s">
        <v>44</v>
      </c>
      <c r="T11" s="15" t="str">
        <f>'11209桃源'!$D8</f>
        <v>筍香燒雞
(雞肉、筍、紅蘿蔔、
毛豆仁)</v>
      </c>
      <c r="U11" s="16" t="str">
        <f>'食材明細112年09月份月-葷'!U11</f>
        <v>雞胸丁</v>
      </c>
      <c r="V11" s="17">
        <f>'食材明細112年09月份月-葷'!V11</f>
        <v>75</v>
      </c>
      <c r="W11" s="7" t="str">
        <f>'食材明細112年09月份月-葷'!W11</f>
        <v>g</v>
      </c>
      <c r="Y11" s="270" t="s">
        <v>44</v>
      </c>
      <c r="Z11" s="15" t="str">
        <f>'11209桃源'!$D9</f>
        <v>玉米蒸蛋
(雞蛋、玉米)</v>
      </c>
      <c r="AA11" s="16" t="str">
        <f>'食材明細112年09月份月-葷'!AA11</f>
        <v>液蛋</v>
      </c>
      <c r="AB11" s="17">
        <f>'食材明細112年09月份月-葷'!AB11</f>
        <v>45</v>
      </c>
      <c r="AC11" s="7" t="str">
        <f>'食材明細112年09月份月-葷'!AC11</f>
        <v>g</v>
      </c>
    </row>
    <row r="12" spans="1:29" ht="20.149999999999999" customHeight="1">
      <c r="A12" s="271"/>
      <c r="B12" s="20"/>
      <c r="C12" s="21">
        <f>'食材明細112年09月份月-葷'!C12</f>
        <v>0</v>
      </c>
      <c r="D12" s="17">
        <f>'食材明細112年09月份月-葷'!D12</f>
        <v>0</v>
      </c>
      <c r="E12" s="7">
        <f>'食材明細112年09月份月-葷'!E12</f>
        <v>0</v>
      </c>
      <c r="G12" s="271"/>
      <c r="H12" s="20"/>
      <c r="I12" s="21">
        <f>'食材明細112年09月份月-葷'!I12</f>
        <v>0</v>
      </c>
      <c r="J12" s="17">
        <f>'食材明細112年09月份月-葷'!J12</f>
        <v>0</v>
      </c>
      <c r="K12" s="7">
        <f>'食材明細112年09月份月-葷'!K12</f>
        <v>0</v>
      </c>
      <c r="M12" s="271"/>
      <c r="N12" s="20"/>
      <c r="O12" s="21" t="str">
        <f>'食材明細112年09月份月-葷'!O12</f>
        <v>洋蔥絲</v>
      </c>
      <c r="P12" s="17">
        <f>'食材明細112年09月份月-葷'!P12</f>
        <v>25</v>
      </c>
      <c r="Q12" s="7" t="str">
        <f>'食材明細112年09月份月-葷'!Q12</f>
        <v>g</v>
      </c>
      <c r="S12" s="271"/>
      <c r="T12" s="20"/>
      <c r="U12" s="21" t="str">
        <f>'食材明細112年09月份月-葷'!U12</f>
        <v>生筍中丁</v>
      </c>
      <c r="V12" s="17">
        <f>'食材明細112年09月份月-葷'!V12</f>
        <v>30</v>
      </c>
      <c r="W12" s="7" t="str">
        <f>'食材明細112年09月份月-葷'!W12</f>
        <v>g</v>
      </c>
      <c r="Y12" s="271"/>
      <c r="Z12" s="20"/>
      <c r="AA12" s="21" t="str">
        <f>'食材明細112年09月份月-葷'!AA12</f>
        <v>玉米粒</v>
      </c>
      <c r="AB12" s="17">
        <f>'食材明細112年09月份月-葷'!AB12</f>
        <v>5</v>
      </c>
      <c r="AC12" s="7" t="str">
        <f>'食材明細112年09月份月-葷'!AC12</f>
        <v>g</v>
      </c>
    </row>
    <row r="13" spans="1:29" ht="20.149999999999999" customHeight="1">
      <c r="A13" s="271"/>
      <c r="B13" s="20"/>
      <c r="C13" s="21">
        <f>'食材明細112年09月份月-葷'!C13</f>
        <v>0</v>
      </c>
      <c r="D13" s="17">
        <f>'食材明細112年09月份月-葷'!D13</f>
        <v>0</v>
      </c>
      <c r="E13" s="7">
        <f>'食材明細112年09月份月-葷'!E13</f>
        <v>0</v>
      </c>
      <c r="G13" s="271"/>
      <c r="H13" s="20"/>
      <c r="I13" s="21">
        <f>'食材明細112年09月份月-葷'!I13</f>
        <v>0</v>
      </c>
      <c r="J13" s="17">
        <f>'食材明細112年09月份月-葷'!J13</f>
        <v>0</v>
      </c>
      <c r="K13" s="7">
        <f>'食材明細112年09月份月-葷'!K13</f>
        <v>0</v>
      </c>
      <c r="M13" s="271"/>
      <c r="N13" s="20"/>
      <c r="O13" s="21" t="str">
        <f>'食材明細112年09月份月-葷'!O13</f>
        <v>鴻喜菇</v>
      </c>
      <c r="P13" s="17">
        <f>'食材明細112年09月份月-葷'!P13</f>
        <v>15</v>
      </c>
      <c r="Q13" s="7" t="str">
        <f>'食材明細112年09月份月-葷'!Q13</f>
        <v>g</v>
      </c>
      <c r="S13" s="271"/>
      <c r="T13" s="20"/>
      <c r="U13" s="21" t="str">
        <f>'食材明細112年09月份月-葷'!U13</f>
        <v>紅K中丁</v>
      </c>
      <c r="V13" s="17">
        <f>'食材明細112年09月份月-葷'!V13</f>
        <v>10</v>
      </c>
      <c r="W13" s="7" t="str">
        <f>'食材明細112年09月份月-葷'!W13</f>
        <v>g</v>
      </c>
      <c r="Y13" s="271"/>
      <c r="Z13" s="20"/>
      <c r="AA13" s="21" t="str">
        <f>'食材明細112年09月份月-葷'!AA13</f>
        <v>海芽</v>
      </c>
      <c r="AB13" s="17">
        <f>'食材明細112年09月份月-葷'!AB13</f>
        <v>0</v>
      </c>
      <c r="AC13" s="7">
        <f>'食材明細112年09月份月-葷'!AC13</f>
        <v>0</v>
      </c>
    </row>
    <row r="14" spans="1:29" ht="20.149999999999999" customHeight="1">
      <c r="A14" s="271"/>
      <c r="B14" s="20"/>
      <c r="C14" s="21">
        <f>'食材明細112年09月份月-葷'!C14</f>
        <v>0</v>
      </c>
      <c r="D14" s="17">
        <f>'食材明細112年09月份月-葷'!D14</f>
        <v>0</v>
      </c>
      <c r="E14" s="7">
        <f>'食材明細112年09月份月-葷'!E14</f>
        <v>0</v>
      </c>
      <c r="G14" s="271"/>
      <c r="H14" s="20"/>
      <c r="I14" s="21">
        <f>'食材明細112年09月份月-葷'!I14</f>
        <v>0</v>
      </c>
      <c r="J14" s="17">
        <f>'食材明細112年09月份月-葷'!J14</f>
        <v>0</v>
      </c>
      <c r="K14" s="7">
        <f>'食材明細112年09月份月-葷'!K14</f>
        <v>0</v>
      </c>
      <c r="M14" s="271"/>
      <c r="N14" s="20"/>
      <c r="O14" s="21" t="str">
        <f>'食材明細112年09月份月-葷'!O14</f>
        <v>紅K絲</v>
      </c>
      <c r="P14" s="17">
        <f>'食材明細112年09月份月-葷'!P14</f>
        <v>15</v>
      </c>
      <c r="Q14" s="7" t="str">
        <f>'食材明細112年09月份月-葷'!Q14</f>
        <v>g</v>
      </c>
      <c r="S14" s="271"/>
      <c r="T14" s="20"/>
      <c r="U14" s="21" t="str">
        <f>'食材明細112年09月份月-葷'!U14</f>
        <v>蔥</v>
      </c>
      <c r="V14" s="17">
        <f>'食材明細112年09月份月-葷'!V14</f>
        <v>1</v>
      </c>
      <c r="W14" s="7" t="str">
        <f>'食材明細112年09月份月-葷'!W14</f>
        <v>g</v>
      </c>
      <c r="Y14" s="271"/>
      <c r="Z14" s="20"/>
      <c r="AA14" s="21" t="str">
        <f>'食材明細112年09月份月-葷'!AA14</f>
        <v>柴魚片</v>
      </c>
      <c r="AB14" s="17">
        <f>'食材明細112年09月份月-葷'!AB14</f>
        <v>0</v>
      </c>
      <c r="AC14" s="7">
        <f>'食材明細112年09月份月-葷'!AC14</f>
        <v>0</v>
      </c>
    </row>
    <row r="15" spans="1:29" ht="20.149999999999999" customHeight="1">
      <c r="A15" s="271"/>
      <c r="B15" s="20"/>
      <c r="C15" s="21">
        <f>'食材明細112年09月份月-葷'!C15</f>
        <v>0</v>
      </c>
      <c r="D15" s="17">
        <f>'食材明細112年09月份月-葷'!D15</f>
        <v>0</v>
      </c>
      <c r="E15" s="7">
        <f>'食材明細112年09月份月-葷'!E15</f>
        <v>0</v>
      </c>
      <c r="G15" s="271"/>
      <c r="H15" s="20"/>
      <c r="I15" s="21">
        <f>'食材明細112年09月份月-葷'!I15</f>
        <v>0</v>
      </c>
      <c r="J15" s="17">
        <f>'食材明細112年09月份月-葷'!J15</f>
        <v>0</v>
      </c>
      <c r="K15" s="7">
        <f>'食材明細112年09月份月-葷'!K15</f>
        <v>0</v>
      </c>
      <c r="M15" s="271"/>
      <c r="N15" s="20"/>
      <c r="O15" s="21" t="str">
        <f>'食材明細112年09月份月-葷'!O15</f>
        <v>咖哩粉</v>
      </c>
      <c r="P15" s="17">
        <f>'食材明細112年09月份月-葷'!P15</f>
        <v>0</v>
      </c>
      <c r="Q15" s="7">
        <f>'食材明細112年09月份月-葷'!Q15</f>
        <v>0</v>
      </c>
      <c r="S15" s="271"/>
      <c r="T15" s="20"/>
      <c r="U15" s="21" t="str">
        <f>'食材明細112年09月份月-葷'!U15</f>
        <v>毛豆仁</v>
      </c>
      <c r="V15" s="17">
        <f>'食材明細112年09月份月-葷'!V15</f>
        <v>5</v>
      </c>
      <c r="W15" s="7">
        <f>'食材明細112年09月份月-葷'!W15</f>
        <v>0</v>
      </c>
      <c r="Y15" s="271"/>
      <c r="Z15" s="20"/>
      <c r="AA15" s="21">
        <f>'食材明細112年09月份月-葷'!AA15</f>
        <v>0</v>
      </c>
      <c r="AB15" s="17">
        <f>'食材明細112年09月份月-葷'!AB15</f>
        <v>0</v>
      </c>
      <c r="AC15" s="7">
        <f>'食材明細112年09月份月-葷'!AC15</f>
        <v>0</v>
      </c>
    </row>
    <row r="16" spans="1:29" ht="20.149999999999999" customHeight="1">
      <c r="A16" s="271"/>
      <c r="B16" s="23"/>
      <c r="C16" s="16">
        <f>'食材明細112年09月份月-葷'!C16</f>
        <v>0</v>
      </c>
      <c r="D16" s="17">
        <f>'食材明細112年09月份月-葷'!D16</f>
        <v>0</v>
      </c>
      <c r="E16" s="7">
        <f>'食材明細112年09月份月-葷'!E16</f>
        <v>0</v>
      </c>
      <c r="G16" s="271"/>
      <c r="H16" s="23"/>
      <c r="I16" s="16">
        <f>'食材明細112年09月份月-葷'!I16</f>
        <v>0</v>
      </c>
      <c r="J16" s="17">
        <f>'食材明細112年09月份月-葷'!J16</f>
        <v>0</v>
      </c>
      <c r="K16" s="7">
        <f>'食材明細112年09月份月-葷'!K16</f>
        <v>0</v>
      </c>
      <c r="M16" s="271"/>
      <c r="N16" s="23"/>
      <c r="O16" s="16">
        <f>'食材明細112年09月份月-葷'!O16</f>
        <v>0</v>
      </c>
      <c r="P16" s="17">
        <f>'食材明細112年09月份月-葷'!P16</f>
        <v>0</v>
      </c>
      <c r="Q16" s="7">
        <f>'食材明細112年09月份月-葷'!Q16</f>
        <v>0</v>
      </c>
      <c r="S16" s="271"/>
      <c r="T16" s="23"/>
      <c r="U16" s="16">
        <f>'食材明細112年09月份月-葷'!U16</f>
        <v>0</v>
      </c>
      <c r="V16" s="17">
        <f>'食材明細112年09月份月-葷'!V16</f>
        <v>0</v>
      </c>
      <c r="W16" s="7">
        <f>'食材明細112年09月份月-葷'!W16</f>
        <v>0</v>
      </c>
      <c r="Y16" s="271"/>
      <c r="Z16" s="23"/>
      <c r="AA16" s="16">
        <f>'食材明細112年09月份月-葷'!AA16</f>
        <v>0</v>
      </c>
      <c r="AB16" s="17">
        <f>'食材明細112年09月份月-葷'!AB16</f>
        <v>0</v>
      </c>
      <c r="AC16" s="7">
        <f>'食材明細112年09月份月-葷'!AC16</f>
        <v>0</v>
      </c>
    </row>
    <row r="17" spans="1:34" ht="20.149999999999999" customHeight="1">
      <c r="A17" s="271"/>
      <c r="B17" s="23"/>
      <c r="C17" s="16">
        <f>'食材明細112年09月份月-葷'!C17</f>
        <v>0</v>
      </c>
      <c r="D17" s="17">
        <f>'食材明細112年09月份月-葷'!D17</f>
        <v>0</v>
      </c>
      <c r="E17" s="7">
        <f>'食材明細112年09月份月-葷'!E17</f>
        <v>0</v>
      </c>
      <c r="G17" s="271"/>
      <c r="H17" s="23"/>
      <c r="I17" s="16">
        <f>'食材明細112年09月份月-葷'!I17</f>
        <v>0</v>
      </c>
      <c r="J17" s="17">
        <f>'食材明細112年09月份月-葷'!J17</f>
        <v>0</v>
      </c>
      <c r="K17" s="7">
        <f>'食材明細112年09月份月-葷'!K17</f>
        <v>0</v>
      </c>
      <c r="M17" s="271"/>
      <c r="N17" s="23"/>
      <c r="O17" s="16">
        <f>'食材明細112年09月份月-葷'!O17</f>
        <v>0</v>
      </c>
      <c r="P17" s="17">
        <f>'食材明細112年09月份月-葷'!P17</f>
        <v>0</v>
      </c>
      <c r="Q17" s="7">
        <f>'食材明細112年09月份月-葷'!Q17</f>
        <v>0</v>
      </c>
      <c r="S17" s="271"/>
      <c r="T17" s="23"/>
      <c r="U17" s="16">
        <f>'食材明細112年09月份月-葷'!U17</f>
        <v>0</v>
      </c>
      <c r="V17" s="17">
        <f>'食材明細112年09月份月-葷'!V17</f>
        <v>0</v>
      </c>
      <c r="W17" s="7">
        <f>'食材明細112年09月份月-葷'!W17</f>
        <v>0</v>
      </c>
      <c r="Y17" s="271"/>
      <c r="Z17" s="23"/>
      <c r="AA17" s="16">
        <f>'食材明細112年09月份月-葷'!AA17</f>
        <v>0</v>
      </c>
      <c r="AB17" s="17">
        <f>'食材明細112年09月份月-葷'!AB17</f>
        <v>0</v>
      </c>
      <c r="AC17" s="7">
        <f>'食材明細112年09月份月-葷'!AC17</f>
        <v>0</v>
      </c>
    </row>
    <row r="18" spans="1:34" ht="20.149999999999999" customHeight="1" thickBot="1">
      <c r="A18" s="271"/>
      <c r="B18" s="24"/>
      <c r="C18" s="25">
        <f>'食材明細112年09月份月-葷'!C18</f>
        <v>0</v>
      </c>
      <c r="D18" s="26">
        <f>'食材明細112年09月份月-葷'!D18</f>
        <v>0</v>
      </c>
      <c r="E18" s="7">
        <f>'食材明細112年09月份月-葷'!E18</f>
        <v>0</v>
      </c>
      <c r="G18" s="271"/>
      <c r="H18" s="24"/>
      <c r="I18" s="25">
        <f>'食材明細112年09月份月-葷'!I18</f>
        <v>0</v>
      </c>
      <c r="J18" s="26">
        <f>'食材明細112年09月份月-葷'!J18</f>
        <v>0</v>
      </c>
      <c r="K18" s="7">
        <f>'食材明細112年09月份月-葷'!K18</f>
        <v>0</v>
      </c>
      <c r="M18" s="271"/>
      <c r="N18" s="24"/>
      <c r="O18" s="25">
        <f>'食材明細112年09月份月-葷'!O18</f>
        <v>0</v>
      </c>
      <c r="P18" s="26">
        <f>'食材明細112年09月份月-葷'!P18</f>
        <v>0</v>
      </c>
      <c r="Q18" s="7">
        <f>'食材明細112年09月份月-葷'!Q18</f>
        <v>0</v>
      </c>
      <c r="S18" s="271"/>
      <c r="T18" s="24"/>
      <c r="U18" s="25">
        <f>'食材明細112年09月份月-葷'!U18</f>
        <v>0</v>
      </c>
      <c r="V18" s="26">
        <f>'食材明細112年09月份月-葷'!V18</f>
        <v>0</v>
      </c>
      <c r="W18" s="7">
        <f>'食材明細112年09月份月-葷'!W18</f>
        <v>0</v>
      </c>
      <c r="Y18" s="271"/>
      <c r="Z18" s="24"/>
      <c r="AA18" s="25">
        <f>'食材明細112年09月份月-葷'!AA18</f>
        <v>0</v>
      </c>
      <c r="AB18" s="26">
        <f>'食材明細112年09月份月-葷'!AB18</f>
        <v>0</v>
      </c>
      <c r="AC18" s="7">
        <f>'食材明細112年09月份月-葷'!AC18</f>
        <v>0</v>
      </c>
    </row>
    <row r="19" spans="1:34" ht="20.149999999999999" customHeight="1">
      <c r="A19" s="270" t="s">
        <v>45</v>
      </c>
      <c r="B19" s="28">
        <f>'11209桃源'!$E5</f>
        <v>0</v>
      </c>
      <c r="C19" s="29">
        <f>'食材明細112年09月份月-葷'!C19</f>
        <v>0</v>
      </c>
      <c r="D19" s="30">
        <f>'食材明細112年09月份月-葷'!D19</f>
        <v>0</v>
      </c>
      <c r="E19" s="4">
        <f>'食材明細112年09月份月-葷'!E19</f>
        <v>0</v>
      </c>
      <c r="G19" s="270" t="s">
        <v>45</v>
      </c>
      <c r="H19" s="28">
        <f>'11209桃源'!$E6</f>
        <v>0</v>
      </c>
      <c r="I19" s="29">
        <f>'食材明細112年09月份月-葷'!I19</f>
        <v>0</v>
      </c>
      <c r="J19" s="30">
        <f>'食材明細112年09月份月-葷'!J19</f>
        <v>0</v>
      </c>
      <c r="K19" s="4">
        <f>'食材明細112年09月份月-葷'!K19</f>
        <v>0</v>
      </c>
      <c r="M19" s="270" t="s">
        <v>45</v>
      </c>
      <c r="N19" s="28" t="str">
        <f>'11209桃源'!$E7</f>
        <v>哨子豆腐
(豆腐、紅蘿蔔、玉米、毛豆仁、豬肉)</v>
      </c>
      <c r="O19" s="29" t="str">
        <f>'食材明細112年09月份月-葷'!O19</f>
        <v>薄豆腐大丁</v>
      </c>
      <c r="P19" s="30">
        <f>'食材明細112年09月份月-葷'!P19</f>
        <v>55</v>
      </c>
      <c r="Q19" s="4" t="str">
        <f>'食材明細112年09月份月-葷'!Q19</f>
        <v>g</v>
      </c>
      <c r="S19" s="270" t="s">
        <v>45</v>
      </c>
      <c r="T19" s="28" t="str">
        <f>'11209桃源'!$E8</f>
        <v>腐皮高麗
(高麗菜、木耳、角螺)</v>
      </c>
      <c r="U19" s="29" t="str">
        <f>'食材明細112年09月份月-葷'!U19</f>
        <v>CAS高麗菜切</v>
      </c>
      <c r="V19" s="30">
        <f>'食材明細112年09月份月-葷'!V19</f>
        <v>65</v>
      </c>
      <c r="W19" s="4" t="str">
        <f>'食材明細112年09月份月-葷'!W19</f>
        <v>g</v>
      </c>
      <c r="Y19" s="270" t="s">
        <v>45</v>
      </c>
      <c r="Z19" s="28" t="str">
        <f>'11209桃源'!$E9</f>
        <v>沙茶干片
(豆干、杏鮑菇、彩椒)</v>
      </c>
      <c r="AA19" s="29" t="str">
        <f>'食材明細112年09月份月-葷'!AA19</f>
        <v>豆干切片</v>
      </c>
      <c r="AB19" s="30">
        <f>'食材明細112年09月份月-葷'!AB19</f>
        <v>50</v>
      </c>
      <c r="AC19" s="4" t="str">
        <f>'食材明細112年09月份月-葷'!AC19</f>
        <v>g</v>
      </c>
    </row>
    <row r="20" spans="1:34" ht="20.149999999999999" customHeight="1">
      <c r="A20" s="271"/>
      <c r="B20" s="31"/>
      <c r="C20" s="10">
        <f>'食材明細112年09月份月-葷'!C20</f>
        <v>0</v>
      </c>
      <c r="D20" s="31">
        <f>'食材明細112年09月份月-葷'!D20</f>
        <v>0</v>
      </c>
      <c r="E20" s="7">
        <f>'食材明細112年09月份月-葷'!E20</f>
        <v>0</v>
      </c>
      <c r="G20" s="271"/>
      <c r="H20" s="31"/>
      <c r="I20" s="10">
        <f>'食材明細112年09月份月-葷'!I20</f>
        <v>0</v>
      </c>
      <c r="J20" s="31">
        <f>'食材明細112年09月份月-葷'!J20</f>
        <v>0</v>
      </c>
      <c r="K20" s="7">
        <f>'食材明細112年09月份月-葷'!K20</f>
        <v>0</v>
      </c>
      <c r="M20" s="271"/>
      <c r="N20" s="31"/>
      <c r="O20" s="10" t="str">
        <f>'食材明細112年09月份月-葷'!O20</f>
        <v>毛豆仁</v>
      </c>
      <c r="P20" s="31">
        <f>'食材明細112年09月份月-葷'!P20</f>
        <v>5</v>
      </c>
      <c r="Q20" s="7" t="str">
        <f>'食材明細112年09月份月-葷'!Q20</f>
        <v>g</v>
      </c>
      <c r="S20" s="271"/>
      <c r="T20" s="31"/>
      <c r="U20" s="10" t="str">
        <f>'食材明細112年09月份月-葷'!U20</f>
        <v>木耳絲</v>
      </c>
      <c r="V20" s="31">
        <f>'食材明細112年09月份月-葷'!V20</f>
        <v>10</v>
      </c>
      <c r="W20" s="7" t="str">
        <f>'食材明細112年09月份月-葷'!W20</f>
        <v>g</v>
      </c>
      <c r="Y20" s="271"/>
      <c r="Z20" s="31"/>
      <c r="AA20" s="10" t="str">
        <f>'食材明細112年09月份月-葷'!AA20</f>
        <v>彩椒片</v>
      </c>
      <c r="AB20" s="31">
        <f>'食材明細112年09月份月-葷'!AB20</f>
        <v>10</v>
      </c>
      <c r="AC20" s="7" t="str">
        <f>'食材明細112年09月份月-葷'!AC20</f>
        <v>g</v>
      </c>
    </row>
    <row r="21" spans="1:34" ht="20.149999999999999" customHeight="1">
      <c r="A21" s="271"/>
      <c r="B21" s="31"/>
      <c r="C21" s="10">
        <f>'食材明細112年09月份月-葷'!C21</f>
        <v>0</v>
      </c>
      <c r="D21" s="31">
        <f>'食材明細112年09月份月-葷'!D21</f>
        <v>0</v>
      </c>
      <c r="E21" s="7">
        <f>'食材明細112年09月份月-葷'!E21</f>
        <v>0</v>
      </c>
      <c r="G21" s="271"/>
      <c r="H21" s="31"/>
      <c r="I21" s="10">
        <f>'食材明細112年09月份月-葷'!I21</f>
        <v>0</v>
      </c>
      <c r="J21" s="31">
        <f>'食材明細112年09月份月-葷'!J21</f>
        <v>0</v>
      </c>
      <c r="K21" s="7">
        <f>'食材明細112年09月份月-葷'!K21</f>
        <v>0</v>
      </c>
      <c r="M21" s="271"/>
      <c r="N21" s="31"/>
      <c r="O21" s="10"/>
      <c r="P21" s="31">
        <f>'食材明細112年09月份月-葷'!P21</f>
        <v>5</v>
      </c>
      <c r="Q21" s="7" t="str">
        <f>'食材明細112年09月份月-葷'!Q21</f>
        <v>g</v>
      </c>
      <c r="S21" s="271"/>
      <c r="T21" s="31"/>
      <c r="U21" s="10" t="str">
        <f>'食材明細112年09月份月-葷'!U21</f>
        <v>腐竹捲</v>
      </c>
      <c r="V21" s="31">
        <f>'食材明細112年09月份月-葷'!V21</f>
        <v>5</v>
      </c>
      <c r="W21" s="7" t="str">
        <f>'食材明細112年09月份月-葷'!W21</f>
        <v>g</v>
      </c>
      <c r="Y21" s="271"/>
      <c r="Z21" s="31"/>
      <c r="AA21" s="10" t="str">
        <f>'食材明細112年09月份月-葷'!AA21</f>
        <v>杏鮑菇切片</v>
      </c>
      <c r="AB21" s="31">
        <f>'食材明細112年09月份月-葷'!AB21</f>
        <v>15</v>
      </c>
      <c r="AC21" s="7" t="str">
        <f>'食材明細112年09月份月-葷'!AC21</f>
        <v>g</v>
      </c>
    </row>
    <row r="22" spans="1:34" ht="20.149999999999999" customHeight="1">
      <c r="A22" s="271"/>
      <c r="B22" s="31"/>
      <c r="C22" s="10">
        <f>'食材明細112年09月份月-葷'!C22</f>
        <v>0</v>
      </c>
      <c r="D22" s="31">
        <f>'食材明細112年09月份月-葷'!D22</f>
        <v>0</v>
      </c>
      <c r="E22" s="7">
        <f>'食材明細112年09月份月-葷'!E22</f>
        <v>0</v>
      </c>
      <c r="G22" s="271"/>
      <c r="H22" s="31"/>
      <c r="I22" s="10">
        <f>'食材明細112年09月份月-葷'!I22</f>
        <v>0</v>
      </c>
      <c r="J22" s="31">
        <f>'食材明細112年09月份月-葷'!J22</f>
        <v>0</v>
      </c>
      <c r="K22" s="7">
        <f>'食材明細112年09月份月-葷'!K22</f>
        <v>0</v>
      </c>
      <c r="M22" s="271"/>
      <c r="N22" s="31"/>
      <c r="O22" s="10"/>
      <c r="P22" s="31">
        <f>'食材明細112年09月份月-葷'!P22</f>
        <v>10</v>
      </c>
      <c r="Q22" s="7" t="str">
        <f>'食材明細112年09月份月-葷'!Q22</f>
        <v>g</v>
      </c>
      <c r="S22" s="271"/>
      <c r="T22" s="31"/>
      <c r="U22" s="10" t="str">
        <f>'食材明細112年09月份月-葷'!U22</f>
        <v>香菇絲</v>
      </c>
      <c r="V22" s="31">
        <f>'食材明細112年09月份月-葷'!V22</f>
        <v>0</v>
      </c>
      <c r="W22" s="7">
        <f>'食材明細112年09月份月-葷'!W22</f>
        <v>0</v>
      </c>
      <c r="Y22" s="271"/>
      <c r="Z22" s="31"/>
      <c r="AA22" s="10" t="s">
        <v>127</v>
      </c>
      <c r="AB22" s="31">
        <f>'食材明細112年09月份月-葷'!AB22</f>
        <v>0</v>
      </c>
      <c r="AC22" s="7">
        <f>'食材明細112年09月份月-葷'!AC22</f>
        <v>0</v>
      </c>
    </row>
    <row r="23" spans="1:34" ht="20.149999999999999" customHeight="1">
      <c r="A23" s="271"/>
      <c r="B23" s="31"/>
      <c r="C23" s="10">
        <f>'食材明細112年09月份月-葷'!C23</f>
        <v>0</v>
      </c>
      <c r="D23" s="31">
        <f>'食材明細112年09月份月-葷'!D23</f>
        <v>0</v>
      </c>
      <c r="E23" s="7">
        <f>'食材明細112年09月份月-葷'!E23</f>
        <v>0</v>
      </c>
      <c r="G23" s="271"/>
      <c r="H23" s="31"/>
      <c r="I23" s="10">
        <f>'食材明細112年09月份月-葷'!I23</f>
        <v>0</v>
      </c>
      <c r="J23" s="31">
        <f>'食材明細112年09月份月-葷'!J23</f>
        <v>0</v>
      </c>
      <c r="K23" s="7">
        <f>'食材明細112年09月份月-葷'!K23</f>
        <v>0</v>
      </c>
      <c r="M23" s="271"/>
      <c r="N23" s="31"/>
      <c r="O23" s="10"/>
      <c r="P23" s="31">
        <f>'食材明細112年09月份月-葷'!P23</f>
        <v>10</v>
      </c>
      <c r="Q23" s="7" t="str">
        <f>'食材明細112年09月份月-葷'!Q23</f>
        <v>g</v>
      </c>
      <c r="S23" s="271"/>
      <c r="T23" s="31"/>
      <c r="U23" s="10">
        <f>'食材明細112年09月份月-葷'!U23</f>
        <v>0</v>
      </c>
      <c r="V23" s="31">
        <f>'食材明細112年09月份月-葷'!V23</f>
        <v>0</v>
      </c>
      <c r="W23" s="7">
        <f>'食材明細112年09月份月-葷'!W23</f>
        <v>0</v>
      </c>
      <c r="Y23" s="271"/>
      <c r="Z23" s="31"/>
      <c r="AA23" s="10" t="s">
        <v>128</v>
      </c>
      <c r="AB23" s="31">
        <f>'食材明細112年09月份月-葷'!AB23</f>
        <v>0</v>
      </c>
      <c r="AC23" s="7">
        <f>'食材明細112年09月份月-葷'!AC23</f>
        <v>0</v>
      </c>
    </row>
    <row r="24" spans="1:34" ht="20.149999999999999" customHeight="1">
      <c r="A24" s="271"/>
      <c r="B24" s="31"/>
      <c r="C24" s="10">
        <f>'食材明細112年09月份月-葷'!C24</f>
        <v>0</v>
      </c>
      <c r="D24" s="31">
        <f>'食材明細112年09月份月-葷'!D24</f>
        <v>0</v>
      </c>
      <c r="E24" s="7">
        <f>'食材明細112年09月份月-葷'!E24</f>
        <v>0</v>
      </c>
      <c r="G24" s="271"/>
      <c r="H24" s="31"/>
      <c r="I24" s="10">
        <f>'食材明細112年09月份月-葷'!I24</f>
        <v>0</v>
      </c>
      <c r="J24" s="31">
        <f>'食材明細112年09月份月-葷'!J24</f>
        <v>0</v>
      </c>
      <c r="K24" s="7">
        <f>'食材明細112年09月份月-葷'!K24</f>
        <v>0</v>
      </c>
      <c r="M24" s="271"/>
      <c r="N24" s="31"/>
      <c r="O24" s="10" t="str">
        <f>'食材明細112年09月份月-葷'!O24</f>
        <v>蔥珠</v>
      </c>
      <c r="P24" s="31">
        <f>'食材明細112年09月份月-葷'!P24</f>
        <v>0</v>
      </c>
      <c r="Q24" s="7">
        <f>'食材明細112年09月份月-葷'!Q24</f>
        <v>0</v>
      </c>
      <c r="S24" s="271"/>
      <c r="T24" s="31"/>
      <c r="U24" s="10">
        <f>'食材明細112年09月份月-葷'!U24</f>
        <v>0</v>
      </c>
      <c r="V24" s="31">
        <f>'食材明細112年09月份月-葷'!V24</f>
        <v>0</v>
      </c>
      <c r="W24" s="7">
        <f>'食材明細112年09月份月-葷'!W24</f>
        <v>0</v>
      </c>
      <c r="Y24" s="271"/>
      <c r="Z24" s="31"/>
      <c r="AA24" s="10">
        <f>'食材明細112年09月份月-葷'!AA24</f>
        <v>0</v>
      </c>
      <c r="AB24" s="31">
        <f>'食材明細112年09月份月-葷'!AB24</f>
        <v>0</v>
      </c>
      <c r="AC24" s="7">
        <f>'食材明細112年09月份月-葷'!AC24</f>
        <v>0</v>
      </c>
    </row>
    <row r="25" spans="1:34" ht="20.149999999999999" customHeight="1">
      <c r="A25" s="271"/>
      <c r="B25" s="17"/>
      <c r="C25" s="32">
        <f>'食材明細112年09月份月-葷'!C25</f>
        <v>0</v>
      </c>
      <c r="D25" s="31">
        <f>'食材明細112年09月份月-葷'!D25</f>
        <v>0</v>
      </c>
      <c r="E25" s="7">
        <f>'食材明細112年09月份月-葷'!E25</f>
        <v>0</v>
      </c>
      <c r="G25" s="271"/>
      <c r="H25" s="17"/>
      <c r="I25" s="32">
        <f>'食材明細112年09月份月-葷'!I25</f>
        <v>0</v>
      </c>
      <c r="J25" s="31">
        <f>'食材明細112年09月份月-葷'!J25</f>
        <v>0</v>
      </c>
      <c r="K25" s="7">
        <f>'食材明細112年09月份月-葷'!K25</f>
        <v>0</v>
      </c>
      <c r="M25" s="271"/>
      <c r="N25" s="17"/>
      <c r="O25" s="32" t="str">
        <f>'食材明細112年09月份月-葷'!O25</f>
        <v>蒜末</v>
      </c>
      <c r="P25" s="31">
        <f>'食材明細112年09月份月-葷'!P25</f>
        <v>0</v>
      </c>
      <c r="Q25" s="7">
        <f>'食材明細112年09月份月-葷'!Q25</f>
        <v>0</v>
      </c>
      <c r="S25" s="271"/>
      <c r="T25" s="17"/>
      <c r="U25" s="32">
        <f>'食材明細112年09月份月-葷'!U25</f>
        <v>0</v>
      </c>
      <c r="V25" s="31">
        <f>'食材明細112年09月份月-葷'!V25</f>
        <v>0</v>
      </c>
      <c r="W25" s="7">
        <f>'食材明細112年09月份月-葷'!W25</f>
        <v>0</v>
      </c>
      <c r="Y25" s="271"/>
      <c r="Z25" s="17"/>
      <c r="AA25" s="32">
        <f>'食材明細112年09月份月-葷'!AA25</f>
        <v>0</v>
      </c>
      <c r="AB25" s="31">
        <f>'食材明細112年09月份月-葷'!AB25</f>
        <v>0</v>
      </c>
      <c r="AC25" s="7">
        <f>'食材明細112年09月份月-葷'!AC25</f>
        <v>0</v>
      </c>
    </row>
    <row r="26" spans="1:34" ht="20.149999999999999" customHeight="1" thickBot="1">
      <c r="A26" s="277"/>
      <c r="B26" s="22"/>
      <c r="C26" s="107">
        <f>'食材明細112年09月份月-葷'!C26</f>
        <v>0</v>
      </c>
      <c r="D26" s="27">
        <f>'食材明細112年09月份月-葷'!D26</f>
        <v>0</v>
      </c>
      <c r="E26" s="14">
        <f>'食材明細112年09月份月-葷'!E26</f>
        <v>0</v>
      </c>
      <c r="G26" s="277"/>
      <c r="H26" s="22"/>
      <c r="I26" s="107">
        <f>'食材明細112年09月份月-葷'!I26</f>
        <v>0</v>
      </c>
      <c r="J26" s="27">
        <f>'食材明細112年09月份月-葷'!J26</f>
        <v>0</v>
      </c>
      <c r="K26" s="14">
        <f>'食材明細112年09月份月-葷'!K26</f>
        <v>0</v>
      </c>
      <c r="M26" s="277"/>
      <c r="N26" s="22"/>
      <c r="O26" s="107">
        <f>'食材明細112年09月份月-葷'!O26</f>
        <v>0</v>
      </c>
      <c r="P26" s="27">
        <f>'食材明細112年09月份月-葷'!P26</f>
        <v>0</v>
      </c>
      <c r="Q26" s="14">
        <f>'食材明細112年09月份月-葷'!Q26</f>
        <v>0</v>
      </c>
      <c r="S26" s="277"/>
      <c r="T26" s="22"/>
      <c r="U26" s="107">
        <f>'食材明細112年09月份月-葷'!U26</f>
        <v>0</v>
      </c>
      <c r="V26" s="27">
        <f>'食材明細112年09月份月-葷'!V26</f>
        <v>0</v>
      </c>
      <c r="W26" s="14">
        <f>'食材明細112年09月份月-葷'!W26</f>
        <v>0</v>
      </c>
      <c r="Y26" s="277"/>
      <c r="Z26" s="22"/>
      <c r="AA26" s="107">
        <f>'食材明細112年09月份月-葷'!AA26</f>
        <v>0</v>
      </c>
      <c r="AB26" s="27">
        <f>'食材明細112年09月份月-葷'!AB26</f>
        <v>0</v>
      </c>
      <c r="AC26" s="14">
        <f>'食材明細112年09月份月-葷'!AC26</f>
        <v>0</v>
      </c>
    </row>
    <row r="27" spans="1:34" ht="20.149999999999999" customHeight="1">
      <c r="A27" s="270" t="s">
        <v>48</v>
      </c>
      <c r="B27" s="26"/>
      <c r="C27" s="104"/>
      <c r="D27" s="105"/>
      <c r="E27" s="106"/>
      <c r="G27" s="270" t="s">
        <v>48</v>
      </c>
      <c r="H27" s="135"/>
      <c r="I27" s="104"/>
      <c r="J27" s="105"/>
      <c r="K27" s="4"/>
      <c r="M27" s="270" t="s">
        <v>48</v>
      </c>
      <c r="N27" s="135" t="s">
        <v>68</v>
      </c>
      <c r="O27" s="104" t="s">
        <v>69</v>
      </c>
      <c r="P27" s="105">
        <v>80</v>
      </c>
      <c r="Q27" s="106"/>
      <c r="S27" s="270" t="s">
        <v>48</v>
      </c>
      <c r="T27" s="135" t="s">
        <v>388</v>
      </c>
      <c r="U27" s="104" t="s">
        <v>389</v>
      </c>
      <c r="V27" s="105">
        <v>20</v>
      </c>
      <c r="W27" s="4"/>
      <c r="Y27" s="270" t="s">
        <v>48</v>
      </c>
      <c r="Z27" s="207" t="s">
        <v>384</v>
      </c>
      <c r="AA27" s="104" t="s">
        <v>392</v>
      </c>
      <c r="AB27" s="105">
        <v>80</v>
      </c>
      <c r="AC27" s="4" t="str">
        <f>'食材明細112年09月份月-葷'!AC27</f>
        <v>g</v>
      </c>
    </row>
    <row r="28" spans="1:34" ht="20.149999999999999" customHeight="1">
      <c r="A28" s="271"/>
      <c r="B28" s="26"/>
      <c r="C28" s="104"/>
      <c r="D28" s="105"/>
      <c r="E28" s="106"/>
      <c r="G28" s="271"/>
      <c r="H28" s="26"/>
      <c r="I28" s="104"/>
      <c r="J28" s="105"/>
      <c r="K28" s="7"/>
      <c r="M28" s="271"/>
      <c r="N28" s="26"/>
      <c r="O28" s="104" t="s">
        <v>70</v>
      </c>
      <c r="P28" s="105"/>
      <c r="Q28" s="106"/>
      <c r="S28" s="271"/>
      <c r="T28" s="26"/>
      <c r="U28" s="104" t="s">
        <v>390</v>
      </c>
      <c r="V28" s="105">
        <v>55</v>
      </c>
      <c r="W28" s="106"/>
      <c r="Y28" s="271"/>
      <c r="Z28" s="206"/>
      <c r="AA28" s="104" t="s">
        <v>65</v>
      </c>
      <c r="AB28" s="105"/>
      <c r="AC28" s="106"/>
      <c r="AF28" s="135"/>
      <c r="AG28" s="104"/>
      <c r="AH28" s="105"/>
    </row>
    <row r="29" spans="1:34" ht="20.149999999999999" customHeight="1">
      <c r="A29" s="271"/>
      <c r="B29" s="26"/>
      <c r="C29" s="104"/>
      <c r="D29" s="105"/>
      <c r="E29" s="106"/>
      <c r="G29" s="271"/>
      <c r="H29" s="26"/>
      <c r="I29" s="104"/>
      <c r="J29" s="105"/>
      <c r="K29" s="106"/>
      <c r="M29" s="271"/>
      <c r="N29" s="26"/>
      <c r="O29" s="104" t="s">
        <v>64</v>
      </c>
      <c r="P29" s="105"/>
      <c r="Q29" s="106"/>
      <c r="S29" s="271"/>
      <c r="T29" s="26"/>
      <c r="U29" s="104" t="s">
        <v>391</v>
      </c>
      <c r="V29" s="105"/>
      <c r="W29" s="106"/>
      <c r="Y29" s="271"/>
      <c r="Z29" s="26"/>
      <c r="AA29" s="104" t="s">
        <v>393</v>
      </c>
      <c r="AB29" s="105">
        <v>2</v>
      </c>
      <c r="AC29" s="106"/>
      <c r="AF29" s="26"/>
      <c r="AG29" s="104"/>
      <c r="AH29" s="105"/>
    </row>
    <row r="30" spans="1:34" ht="20.149999999999999" customHeight="1">
      <c r="A30" s="271"/>
      <c r="B30" s="26"/>
      <c r="C30" s="104"/>
      <c r="D30" s="105"/>
      <c r="E30" s="106"/>
      <c r="G30" s="271"/>
      <c r="H30" s="26"/>
      <c r="I30" s="104"/>
      <c r="J30" s="105"/>
      <c r="K30" s="106"/>
      <c r="M30" s="271"/>
      <c r="N30" s="26"/>
      <c r="O30" s="104"/>
      <c r="P30" s="105"/>
      <c r="Q30" s="106"/>
      <c r="S30" s="271"/>
      <c r="T30" s="26"/>
      <c r="U30" s="104"/>
      <c r="V30" s="105"/>
      <c r="W30" s="106"/>
      <c r="Y30" s="271"/>
      <c r="Z30" s="26"/>
      <c r="AA30" s="104"/>
      <c r="AB30" s="105"/>
      <c r="AC30" s="106"/>
    </row>
    <row r="31" spans="1:34" ht="20.149999999999999" customHeight="1">
      <c r="A31" s="271"/>
      <c r="B31" s="26"/>
      <c r="C31" s="104"/>
      <c r="D31" s="105"/>
      <c r="E31" s="106"/>
      <c r="G31" s="271"/>
      <c r="H31" s="26"/>
      <c r="I31" s="104"/>
      <c r="J31" s="105"/>
      <c r="K31" s="106"/>
      <c r="M31" s="271"/>
      <c r="N31" s="26"/>
      <c r="O31" s="104"/>
      <c r="P31" s="105"/>
      <c r="Q31" s="106"/>
      <c r="S31" s="271"/>
      <c r="T31" s="26"/>
      <c r="U31" s="104"/>
      <c r="V31" s="105"/>
      <c r="W31" s="106"/>
      <c r="Y31" s="271"/>
      <c r="Z31" s="26"/>
      <c r="AA31" s="104"/>
      <c r="AB31" s="105"/>
      <c r="AC31" s="106"/>
    </row>
    <row r="32" spans="1:34" ht="20.149999999999999" customHeight="1">
      <c r="A32" s="271"/>
      <c r="B32" s="26"/>
      <c r="C32" s="104"/>
      <c r="D32" s="105"/>
      <c r="E32" s="106"/>
      <c r="G32" s="271"/>
      <c r="H32" s="26"/>
      <c r="I32" s="104"/>
      <c r="J32" s="105"/>
      <c r="K32" s="106"/>
      <c r="M32" s="271"/>
      <c r="N32" s="26"/>
      <c r="O32" s="104"/>
      <c r="P32" s="105"/>
      <c r="Q32" s="106"/>
      <c r="S32" s="271"/>
      <c r="T32" s="26"/>
      <c r="U32" s="104"/>
      <c r="V32" s="105"/>
      <c r="W32" s="106"/>
      <c r="Y32" s="271"/>
      <c r="Z32" s="26"/>
      <c r="AA32" s="104"/>
      <c r="AB32" s="105"/>
      <c r="AC32" s="106"/>
    </row>
    <row r="33" spans="1:29" ht="20.149999999999999" customHeight="1">
      <c r="A33" s="271"/>
      <c r="B33" s="26"/>
      <c r="C33" s="104"/>
      <c r="D33" s="105"/>
      <c r="E33" s="106"/>
      <c r="G33" s="271"/>
      <c r="H33" s="26"/>
      <c r="I33" s="104"/>
      <c r="J33" s="105"/>
      <c r="K33" s="106"/>
      <c r="M33" s="271"/>
      <c r="N33" s="26"/>
      <c r="O33" s="104"/>
      <c r="P33" s="105"/>
      <c r="Q33" s="106"/>
      <c r="S33" s="271"/>
      <c r="T33" s="26"/>
      <c r="U33" s="104"/>
      <c r="V33" s="105"/>
      <c r="W33" s="106"/>
      <c r="Y33" s="271"/>
      <c r="Z33" s="26"/>
      <c r="AA33" s="104"/>
      <c r="AB33" s="105"/>
      <c r="AC33" s="106"/>
    </row>
    <row r="34" spans="1:29" ht="20.149999999999999" customHeight="1" thickBot="1">
      <c r="A34" s="277"/>
      <c r="B34" s="35"/>
      <c r="C34" s="13"/>
      <c r="D34" s="27"/>
      <c r="E34" s="36"/>
      <c r="G34" s="277"/>
      <c r="H34" s="35"/>
      <c r="I34" s="13"/>
      <c r="J34" s="27"/>
      <c r="K34" s="36"/>
      <c r="M34" s="277"/>
      <c r="N34" s="35"/>
      <c r="O34" s="13"/>
      <c r="P34" s="27"/>
      <c r="Q34" s="36"/>
      <c r="S34" s="277"/>
      <c r="T34" s="35"/>
      <c r="U34" s="13"/>
      <c r="V34" s="27"/>
      <c r="W34" s="36"/>
      <c r="Y34" s="277"/>
      <c r="Z34" s="35"/>
      <c r="AA34" s="13"/>
      <c r="AB34" s="27"/>
      <c r="AC34" s="36"/>
    </row>
    <row r="35" spans="1:29" ht="20.149999999999999" customHeight="1">
      <c r="A35" s="270" t="s">
        <v>46</v>
      </c>
      <c r="B35" s="33">
        <f>'11209桃源'!$F5</f>
        <v>0</v>
      </c>
      <c r="C35" s="37">
        <f>'食材明細112年09月份月-葷'!C27</f>
        <v>0</v>
      </c>
      <c r="D35" s="18">
        <f>'食材明細112年09月份月-葷'!D27</f>
        <v>0</v>
      </c>
      <c r="E35" s="19">
        <f>'食材明細112年09月份月-葷'!E27</f>
        <v>0</v>
      </c>
      <c r="G35" s="270" t="s">
        <v>46</v>
      </c>
      <c r="H35" s="33">
        <f>'11209桃源'!$F6</f>
        <v>0</v>
      </c>
      <c r="I35" s="37">
        <f>'食材明細112年09月份月-葷'!I27</f>
        <v>0</v>
      </c>
      <c r="J35" s="18">
        <f>'食材明細112年09月份月-葷'!J27</f>
        <v>0</v>
      </c>
      <c r="K35" s="19">
        <f>'食材明細112年09月份月-葷'!K27</f>
        <v>0</v>
      </c>
      <c r="M35" s="270" t="s">
        <v>46</v>
      </c>
      <c r="N35" s="33" t="str">
        <f>'11209桃源'!$F7</f>
        <v>油菜</v>
      </c>
      <c r="O35" s="37" t="str">
        <f>'食材明細112年09月份月-葷'!O27</f>
        <v>蔬菜切</v>
      </c>
      <c r="P35" s="18">
        <f>'食材明細112年09月份月-葷'!P27</f>
        <v>72</v>
      </c>
      <c r="Q35" s="19" t="str">
        <f>'食材明細112年09月份月-葷'!Q27</f>
        <v>g</v>
      </c>
      <c r="S35" s="270" t="s">
        <v>46</v>
      </c>
      <c r="T35" s="33" t="str">
        <f>'11209桃源'!$F8</f>
        <v>有機空心菜</v>
      </c>
      <c r="U35" s="37" t="str">
        <f>'食材明細112年09月份月-葷'!U27</f>
        <v>有機蔬菜切</v>
      </c>
      <c r="V35" s="18">
        <f>'食材明細112年09月份月-葷'!V27</f>
        <v>72</v>
      </c>
      <c r="W35" s="19" t="str">
        <f>'食材明細112年09月份月-葷'!W27</f>
        <v>g</v>
      </c>
      <c r="Y35" s="270" t="s">
        <v>46</v>
      </c>
      <c r="Z35" s="33" t="str">
        <f>'11209桃源'!$F9</f>
        <v>青江菜</v>
      </c>
      <c r="AA35" s="37" t="str">
        <f>'食材明細112年09月份月-葷'!AA27</f>
        <v>蔬菜切</v>
      </c>
      <c r="AB35" s="18">
        <f>'食材明細112年09月份月-葷'!AB27</f>
        <v>72</v>
      </c>
      <c r="AC35" s="19" t="str">
        <f>'食材明細112年09月份月-葷'!AC27</f>
        <v>g</v>
      </c>
    </row>
    <row r="36" spans="1:29" ht="20.149999999999999" customHeight="1">
      <c r="A36" s="271"/>
      <c r="B36" s="38"/>
      <c r="C36" s="34">
        <f>'食材明細112年09月份月-葷'!C28</f>
        <v>0</v>
      </c>
      <c r="D36" s="17">
        <f>'食材明細112年09月份月-葷'!D28</f>
        <v>0</v>
      </c>
      <c r="E36" s="7">
        <f>'食材明細112年09月份月-葷'!E28</f>
        <v>0</v>
      </c>
      <c r="G36" s="271"/>
      <c r="H36" s="38"/>
      <c r="I36" s="34">
        <f>'食材明細112年09月份月-葷'!I28</f>
        <v>0</v>
      </c>
      <c r="J36" s="17">
        <f>'食材明細112年09月份月-葷'!J28</f>
        <v>0</v>
      </c>
      <c r="K36" s="7">
        <f>'食材明細112年09月份月-葷'!K28</f>
        <v>0</v>
      </c>
      <c r="M36" s="271"/>
      <c r="N36" s="38"/>
      <c r="O36" s="34" t="str">
        <f>'食材明細112年09月份月-葷'!O28</f>
        <v>絞蒜</v>
      </c>
      <c r="P36" s="17">
        <f>'食材明細112年09月份月-葷'!P28</f>
        <v>0</v>
      </c>
      <c r="Q36" s="7">
        <f>'食材明細112年09月份月-葷'!Q28</f>
        <v>0</v>
      </c>
      <c r="S36" s="271"/>
      <c r="T36" s="38"/>
      <c r="U36" s="34" t="str">
        <f>'食材明細112年09月份月-葷'!U28</f>
        <v>絞蒜</v>
      </c>
      <c r="V36" s="17">
        <f>'食材明細112年09月份月-葷'!V28</f>
        <v>0</v>
      </c>
      <c r="W36" s="7">
        <f>'食材明細112年09月份月-葷'!W28</f>
        <v>0</v>
      </c>
      <c r="Y36" s="271"/>
      <c r="Z36" s="38"/>
      <c r="AA36" s="34" t="str">
        <f>'食材明細112年09月份月-葷'!AA28</f>
        <v>絞蒜</v>
      </c>
      <c r="AB36" s="17">
        <f>'食材明細112年09月份月-葷'!AB28</f>
        <v>0</v>
      </c>
      <c r="AC36" s="7">
        <f>'食材明細112年09月份月-葷'!AC28</f>
        <v>0</v>
      </c>
    </row>
    <row r="37" spans="1:29" ht="20.149999999999999" customHeight="1">
      <c r="A37" s="271"/>
      <c r="B37" s="8"/>
      <c r="C37" s="9">
        <f>'食材明細112年09月份月-葷'!C29</f>
        <v>0</v>
      </c>
      <c r="D37" s="10">
        <f>'食材明細112年09月份月-葷'!D29</f>
        <v>0</v>
      </c>
      <c r="E37" s="7">
        <f>'食材明細112年09月份月-葷'!E29</f>
        <v>0</v>
      </c>
      <c r="G37" s="271"/>
      <c r="H37" s="8"/>
      <c r="I37" s="9">
        <f>'食材明細112年09月份月-葷'!I29</f>
        <v>0</v>
      </c>
      <c r="J37" s="10">
        <f>'食材明細112年09月份月-葷'!J29</f>
        <v>0</v>
      </c>
      <c r="K37" s="7">
        <f>'食材明細112年09月份月-葷'!K29</f>
        <v>0</v>
      </c>
      <c r="M37" s="271"/>
      <c r="N37" s="8"/>
      <c r="O37" s="9">
        <f>'食材明細112年09月份月-葷'!O29</f>
        <v>0</v>
      </c>
      <c r="P37" s="10">
        <f>'食材明細112年09月份月-葷'!P29</f>
        <v>0</v>
      </c>
      <c r="Q37" s="7">
        <f>'食材明細112年09月份月-葷'!Q29</f>
        <v>0</v>
      </c>
      <c r="S37" s="271"/>
      <c r="T37" s="8"/>
      <c r="U37" s="9">
        <f>'食材明細112年09月份月-葷'!U29</f>
        <v>0</v>
      </c>
      <c r="V37" s="10">
        <f>'食材明細112年09月份月-葷'!V29</f>
        <v>0</v>
      </c>
      <c r="W37" s="7">
        <f>'食材明細112年09月份月-葷'!W29</f>
        <v>0</v>
      </c>
      <c r="Y37" s="271"/>
      <c r="Z37" s="8"/>
      <c r="AA37" s="9">
        <f>'食材明細112年09月份月-葷'!AA29</f>
        <v>0</v>
      </c>
      <c r="AB37" s="10">
        <f>'食材明細112年09月份月-葷'!AB29</f>
        <v>0</v>
      </c>
      <c r="AC37" s="7">
        <f>'食材明細112年09月份月-葷'!AC29</f>
        <v>0</v>
      </c>
    </row>
    <row r="38" spans="1:29" ht="20.149999999999999" customHeight="1">
      <c r="A38" s="271"/>
      <c r="B38" s="8"/>
      <c r="C38" s="9">
        <f>'食材明細112年09月份月-葷'!C30</f>
        <v>0</v>
      </c>
      <c r="D38" s="10">
        <f>'食材明細112年09月份月-葷'!D30</f>
        <v>0</v>
      </c>
      <c r="E38" s="7">
        <f>'食材明細112年09月份月-葷'!E30</f>
        <v>0</v>
      </c>
      <c r="G38" s="271"/>
      <c r="H38" s="8"/>
      <c r="I38" s="9">
        <f>'食材明細112年09月份月-葷'!I30</f>
        <v>0</v>
      </c>
      <c r="J38" s="10">
        <f>'食材明細112年09月份月-葷'!J30</f>
        <v>0</v>
      </c>
      <c r="K38" s="7">
        <f>'食材明細112年09月份月-葷'!K30</f>
        <v>0</v>
      </c>
      <c r="M38" s="271"/>
      <c r="N38" s="8"/>
      <c r="O38" s="9">
        <f>'食材明細112年09月份月-葷'!O30</f>
        <v>0</v>
      </c>
      <c r="P38" s="10">
        <f>'食材明細112年09月份月-葷'!P30</f>
        <v>0</v>
      </c>
      <c r="Q38" s="7">
        <f>'食材明細112年09月份月-葷'!Q30</f>
        <v>0</v>
      </c>
      <c r="S38" s="271"/>
      <c r="T38" s="8"/>
      <c r="U38" s="9">
        <f>'食材明細112年09月份月-葷'!U30</f>
        <v>0</v>
      </c>
      <c r="V38" s="10">
        <f>'食材明細112年09月份月-葷'!V30</f>
        <v>0</v>
      </c>
      <c r="W38" s="7">
        <f>'食材明細112年09月份月-葷'!W30</f>
        <v>0</v>
      </c>
      <c r="Y38" s="271"/>
      <c r="Z38" s="8"/>
      <c r="AA38" s="9">
        <f>'食材明細112年09月份月-葷'!AA30</f>
        <v>0</v>
      </c>
      <c r="AB38" s="10">
        <f>'食材明細112年09月份月-葷'!AB30</f>
        <v>0</v>
      </c>
      <c r="AC38" s="7">
        <f>'食材明細112年09月份月-葷'!AC30</f>
        <v>0</v>
      </c>
    </row>
    <row r="39" spans="1:29" ht="20.149999999999999" customHeight="1">
      <c r="A39" s="271"/>
      <c r="B39" s="8"/>
      <c r="C39" s="9">
        <f>'食材明細112年09月份月-葷'!C31</f>
        <v>0</v>
      </c>
      <c r="D39" s="10">
        <f>'食材明細112年09月份月-葷'!D31</f>
        <v>0</v>
      </c>
      <c r="E39" s="7">
        <f>'食材明細112年09月份月-葷'!E31</f>
        <v>0</v>
      </c>
      <c r="G39" s="271"/>
      <c r="H39" s="8"/>
      <c r="I39" s="9">
        <f>'食材明細112年09月份月-葷'!I31</f>
        <v>0</v>
      </c>
      <c r="J39" s="10">
        <f>'食材明細112年09月份月-葷'!J31</f>
        <v>0</v>
      </c>
      <c r="K39" s="7">
        <f>'食材明細112年09月份月-葷'!K31</f>
        <v>0</v>
      </c>
      <c r="M39" s="271"/>
      <c r="N39" s="8"/>
      <c r="O39" s="9">
        <f>'食材明細112年09月份月-葷'!O31</f>
        <v>0</v>
      </c>
      <c r="P39" s="10">
        <f>'食材明細112年09月份月-葷'!P31</f>
        <v>0</v>
      </c>
      <c r="Q39" s="7">
        <f>'食材明細112年09月份月-葷'!Q31</f>
        <v>0</v>
      </c>
      <c r="S39" s="271"/>
      <c r="T39" s="8"/>
      <c r="U39" s="9">
        <f>'食材明細112年09月份月-葷'!U31</f>
        <v>0</v>
      </c>
      <c r="V39" s="10">
        <f>'食材明細112年09月份月-葷'!V31</f>
        <v>0</v>
      </c>
      <c r="W39" s="7">
        <f>'食材明細112年09月份月-葷'!W31</f>
        <v>0</v>
      </c>
      <c r="Y39" s="271"/>
      <c r="Z39" s="8"/>
      <c r="AA39" s="9">
        <f>'食材明細112年09月份月-葷'!AA31</f>
        <v>0</v>
      </c>
      <c r="AB39" s="10">
        <f>'食材明細112年09月份月-葷'!AB31</f>
        <v>0</v>
      </c>
      <c r="AC39" s="7">
        <f>'食材明細112年09月份月-葷'!AC31</f>
        <v>0</v>
      </c>
    </row>
    <row r="40" spans="1:29" ht="20.149999999999999" customHeight="1" thickBot="1">
      <c r="A40" s="271"/>
      <c r="B40" s="8"/>
      <c r="C40" s="9">
        <f>'食材明細112年09月份月-葷'!C32</f>
        <v>0</v>
      </c>
      <c r="D40" s="10">
        <f>'食材明細112年09月份月-葷'!D32</f>
        <v>0</v>
      </c>
      <c r="E40" s="7">
        <f>'食材明細112年09月份月-葷'!E32</f>
        <v>0</v>
      </c>
      <c r="G40" s="271"/>
      <c r="H40" s="8"/>
      <c r="I40" s="9">
        <f>'食材明細112年09月份月-葷'!I32</f>
        <v>0</v>
      </c>
      <c r="J40" s="10">
        <f>'食材明細112年09月份月-葷'!J32</f>
        <v>0</v>
      </c>
      <c r="K40" s="7">
        <f>'食材明細112年09月份月-葷'!K32</f>
        <v>0</v>
      </c>
      <c r="M40" s="271"/>
      <c r="N40" s="8"/>
      <c r="O40" s="9">
        <f>'食材明細112年09月份月-葷'!O32</f>
        <v>0</v>
      </c>
      <c r="P40" s="10">
        <f>'食材明細112年09月份月-葷'!P32</f>
        <v>0</v>
      </c>
      <c r="Q40" s="7">
        <f>'食材明細112年09月份月-葷'!Q32</f>
        <v>0</v>
      </c>
      <c r="S40" s="271"/>
      <c r="T40" s="8"/>
      <c r="U40" s="9">
        <f>'食材明細112年09月份月-葷'!U32</f>
        <v>0</v>
      </c>
      <c r="V40" s="10">
        <f>'食材明細112年09月份月-葷'!V32</f>
        <v>0</v>
      </c>
      <c r="W40" s="7">
        <f>'食材明細112年09月份月-葷'!W32</f>
        <v>0</v>
      </c>
      <c r="Y40" s="271"/>
      <c r="Z40" s="8"/>
      <c r="AA40" s="9">
        <f>'食材明細112年09月份月-葷'!AA32</f>
        <v>0</v>
      </c>
      <c r="AB40" s="10">
        <f>'食材明細112年09月份月-葷'!AB32</f>
        <v>0</v>
      </c>
      <c r="AC40" s="7">
        <f>'食材明細112年09月份月-葷'!AC32</f>
        <v>0</v>
      </c>
    </row>
    <row r="41" spans="1:29" ht="20.149999999999999" customHeight="1">
      <c r="A41" s="270" t="s">
        <v>47</v>
      </c>
      <c r="B41" s="39">
        <f>'11209桃源'!$G5</f>
        <v>0</v>
      </c>
      <c r="C41" s="40">
        <f>'食材明細112年09月份月-葷'!C33</f>
        <v>0</v>
      </c>
      <c r="D41" s="41">
        <f>'食材明細112年09月份月-葷'!D33</f>
        <v>0</v>
      </c>
      <c r="E41" s="4">
        <f>'食材明細112年09月份月-葷'!E33</f>
        <v>0</v>
      </c>
      <c r="G41" s="270" t="s">
        <v>47</v>
      </c>
      <c r="H41" s="39">
        <f>'11209桃源'!$G6</f>
        <v>0</v>
      </c>
      <c r="I41" s="40">
        <f>'食材明細112年09月份月-葷'!I33</f>
        <v>0</v>
      </c>
      <c r="J41" s="41">
        <f>'食材明細112年09月份月-葷'!J33</f>
        <v>0</v>
      </c>
      <c r="K41" s="4">
        <f>'食材明細112年09月份月-葷'!K33</f>
        <v>0</v>
      </c>
      <c r="M41" s="270" t="s">
        <v>47</v>
      </c>
      <c r="N41" s="39" t="str">
        <f>'11209桃源'!$G7</f>
        <v>羅宋湯
(大白菜、洋蔥、番茄、紅蘿蔔)</v>
      </c>
      <c r="O41" s="40" t="str">
        <f>'食材明細112年09月份月-葷'!O33</f>
        <v>洋蔥絲</v>
      </c>
      <c r="P41" s="41">
        <f>'食材明細112年09月份月-葷'!P33</f>
        <v>5</v>
      </c>
      <c r="Q41" s="4" t="str">
        <f>'食材明細112年09月份月-葷'!Q33</f>
        <v>g</v>
      </c>
      <c r="S41" s="270" t="s">
        <v>47</v>
      </c>
      <c r="T41" s="39" t="str">
        <f>'11209桃源'!$G8</f>
        <v>薑絲黃瓜湯
(大黃瓜)</v>
      </c>
      <c r="U41" s="40" t="str">
        <f>'食材明細112年09月份月-葷'!U33</f>
        <v>大黃瓜中丁</v>
      </c>
      <c r="V41" s="41">
        <f>'食材明細112年09月份月-葷'!V33</f>
        <v>30</v>
      </c>
      <c r="W41" s="4" t="str">
        <f>'食材明細112年09月份月-葷'!W33</f>
        <v>g</v>
      </c>
      <c r="Y41" s="270" t="s">
        <v>47</v>
      </c>
      <c r="Z41" s="39" t="str">
        <f>'11209桃源'!$G9</f>
        <v>大滷湯
(豆腐、木耳、金針菇、紅蘿蔔)</v>
      </c>
      <c r="AA41" s="40" t="e">
        <f>'食材明細112年09月份月-葷'!#REF!</f>
        <v>#REF!</v>
      </c>
      <c r="AB41" s="41" t="e">
        <f>'食材明細112年09月份月-葷'!#REF!</f>
        <v>#REF!</v>
      </c>
      <c r="AC41" s="4" t="e">
        <f>'食材明細112年09月份月-葷'!#REF!</f>
        <v>#REF!</v>
      </c>
    </row>
    <row r="42" spans="1:29" ht="20.149999999999999" customHeight="1">
      <c r="A42" s="271"/>
      <c r="B42" s="42"/>
      <c r="C42" s="43">
        <f>'食材明細112年09月份月-葷'!C34</f>
        <v>0</v>
      </c>
      <c r="D42" s="17">
        <f>'食材明細112年09月份月-葷'!D34</f>
        <v>0</v>
      </c>
      <c r="E42" s="7">
        <f>'食材明細112年09月份月-葷'!E34</f>
        <v>0</v>
      </c>
      <c r="G42" s="271"/>
      <c r="H42" s="42"/>
      <c r="I42" s="43">
        <f>'食材明細112年09月份月-葷'!I34</f>
        <v>0</v>
      </c>
      <c r="J42" s="17">
        <f>'食材明細112年09月份月-葷'!J34</f>
        <v>0</v>
      </c>
      <c r="K42" s="7">
        <f>'食材明細112年09月份月-葷'!K34</f>
        <v>0</v>
      </c>
      <c r="M42" s="271"/>
      <c r="N42" s="42"/>
      <c r="O42" s="43" t="str">
        <f>'食材明細112年09月份月-葷'!O34</f>
        <v>紅K絲</v>
      </c>
      <c r="P42" s="17">
        <f>'食材明細112年09月份月-葷'!P34</f>
        <v>5</v>
      </c>
      <c r="Q42" s="7" t="str">
        <f>'食材明細112年09月份月-葷'!Q34</f>
        <v>g</v>
      </c>
      <c r="S42" s="271"/>
      <c r="T42" s="42"/>
      <c r="U42" s="43" t="str">
        <f>'食材明細112年09月份月-葷'!U34</f>
        <v>薑絲</v>
      </c>
      <c r="V42" s="17">
        <f>'食材明細112年09月份月-葷'!V34</f>
        <v>0</v>
      </c>
      <c r="W42" s="7">
        <f>'食材明細112年09月份月-葷'!W34</f>
        <v>0</v>
      </c>
      <c r="Y42" s="271"/>
      <c r="Z42" s="42"/>
      <c r="AA42" s="43" t="e">
        <f>'食材明細112年09月份月-葷'!#REF!</f>
        <v>#REF!</v>
      </c>
      <c r="AB42" s="17" t="e">
        <f>'食材明細112年09月份月-葷'!#REF!</f>
        <v>#REF!</v>
      </c>
      <c r="AC42" s="7" t="e">
        <f>'食材明細112年09月份月-葷'!#REF!</f>
        <v>#REF!</v>
      </c>
    </row>
    <row r="43" spans="1:29" ht="20.149999999999999" customHeight="1">
      <c r="A43" s="271"/>
      <c r="B43" s="8"/>
      <c r="C43" s="44">
        <f>'食材明細112年09月份月-葷'!C35</f>
        <v>0</v>
      </c>
      <c r="D43" s="10">
        <f>'食材明細112年09月份月-葷'!D35</f>
        <v>0</v>
      </c>
      <c r="E43" s="7">
        <f>'食材明細112年09月份月-葷'!E35</f>
        <v>0</v>
      </c>
      <c r="G43" s="271"/>
      <c r="H43" s="8"/>
      <c r="I43" s="44">
        <f>'食材明細112年09月份月-葷'!I35</f>
        <v>0</v>
      </c>
      <c r="J43" s="10">
        <f>'食材明細112年09月份月-葷'!J35</f>
        <v>0</v>
      </c>
      <c r="K43" s="7">
        <f>'食材明細112年09月份月-葷'!K35</f>
        <v>0</v>
      </c>
      <c r="M43" s="271"/>
      <c r="N43" s="8"/>
      <c r="O43" s="44" t="str">
        <f>'食材明細112年09月份月-葷'!O35</f>
        <v>大白菜絲</v>
      </c>
      <c r="P43" s="10">
        <f>'食材明細112年09月份月-葷'!P35</f>
        <v>15</v>
      </c>
      <c r="Q43" s="7" t="str">
        <f>'食材明細112年09月份月-葷'!Q35</f>
        <v>g</v>
      </c>
      <c r="S43" s="271"/>
      <c r="T43" s="8"/>
      <c r="U43" s="44">
        <f>'食材明細112年09月份月-葷'!U35</f>
        <v>0</v>
      </c>
      <c r="V43" s="10">
        <f>'食材明細112年09月份月-葷'!V35</f>
        <v>0</v>
      </c>
      <c r="W43" s="7">
        <f>'食材明細112年09月份月-葷'!W35</f>
        <v>0</v>
      </c>
      <c r="Y43" s="271"/>
      <c r="Z43" s="8"/>
      <c r="AA43" s="44" t="e">
        <f>'食材明細112年09月份月-葷'!#REF!</f>
        <v>#REF!</v>
      </c>
      <c r="AB43" s="10" t="e">
        <f>'食材明細112年09月份月-葷'!#REF!</f>
        <v>#REF!</v>
      </c>
      <c r="AC43" s="7" t="e">
        <f>'食材明細112年09月份月-葷'!#REF!</f>
        <v>#REF!</v>
      </c>
    </row>
    <row r="44" spans="1:29" ht="20.149999999999999" customHeight="1">
      <c r="A44" s="271"/>
      <c r="B44" s="8"/>
      <c r="C44" s="9">
        <f>'食材明細112年09月份月-葷'!C36</f>
        <v>0</v>
      </c>
      <c r="D44" s="10">
        <f>'食材明細112年09月份月-葷'!D36</f>
        <v>0</v>
      </c>
      <c r="E44" s="7">
        <f>'食材明細112年09月份月-葷'!E36</f>
        <v>0</v>
      </c>
      <c r="G44" s="271"/>
      <c r="H44" s="8"/>
      <c r="I44" s="9">
        <f>'食材明細112年09月份月-葷'!I36</f>
        <v>0</v>
      </c>
      <c r="J44" s="10">
        <f>'食材明細112年09月份月-葷'!J36</f>
        <v>0</v>
      </c>
      <c r="K44" s="7">
        <f>'食材明細112年09月份月-葷'!K36</f>
        <v>0</v>
      </c>
      <c r="M44" s="271"/>
      <c r="N44" s="8"/>
      <c r="O44" s="9" t="str">
        <f>'食材明細112年09月份月-葷'!O36</f>
        <v>蕃茄</v>
      </c>
      <c r="P44" s="10">
        <f>'食材明細112年09月份月-葷'!P36</f>
        <v>5</v>
      </c>
      <c r="Q44" s="7" t="str">
        <f>'食材明細112年09月份月-葷'!Q36</f>
        <v>g</v>
      </c>
      <c r="S44" s="271"/>
      <c r="T44" s="8"/>
      <c r="U44" s="9">
        <f>'食材明細112年09月份月-葷'!U36</f>
        <v>0</v>
      </c>
      <c r="V44" s="10">
        <f>'食材明細112年09月份月-葷'!V36</f>
        <v>0</v>
      </c>
      <c r="W44" s="7">
        <f>'食材明細112年09月份月-葷'!W36</f>
        <v>0</v>
      </c>
      <c r="Y44" s="271"/>
      <c r="Z44" s="8"/>
      <c r="AA44" s="9" t="e">
        <f>'食材明細112年09月份月-葷'!#REF!</f>
        <v>#REF!</v>
      </c>
      <c r="AB44" s="10" t="e">
        <f>'食材明細112年09月份月-葷'!#REF!</f>
        <v>#REF!</v>
      </c>
      <c r="AC44" s="7" t="e">
        <f>'食材明細112年09月份月-葷'!#REF!</f>
        <v>#REF!</v>
      </c>
    </row>
    <row r="45" spans="1:29" ht="20.149999999999999" customHeight="1" thickBot="1">
      <c r="A45" s="277"/>
      <c r="B45" s="11"/>
      <c r="C45" s="12">
        <f>'食材明細112年09月份月-葷'!C37</f>
        <v>0</v>
      </c>
      <c r="D45" s="13">
        <f>'食材明細112年09月份月-葷'!D37</f>
        <v>0</v>
      </c>
      <c r="E45" s="14">
        <f>'食材明細112年09月份月-葷'!E37</f>
        <v>0</v>
      </c>
      <c r="G45" s="277"/>
      <c r="H45" s="11"/>
      <c r="I45" s="12">
        <f>'食材明細112年09月份月-葷'!I37</f>
        <v>0</v>
      </c>
      <c r="J45" s="13">
        <f>'食材明細112年09月份月-葷'!J37</f>
        <v>0</v>
      </c>
      <c r="K45" s="14">
        <f>'食材明細112年09月份月-葷'!K37</f>
        <v>0</v>
      </c>
      <c r="M45" s="277"/>
      <c r="N45" s="11"/>
      <c r="O45" s="12">
        <f>'食材明細112年09月份月-葷'!O37</f>
        <v>0</v>
      </c>
      <c r="P45" s="13">
        <f>'食材明細112年09月份月-葷'!P37</f>
        <v>0</v>
      </c>
      <c r="Q45" s="14">
        <f>'食材明細112年09月份月-葷'!Q37</f>
        <v>0</v>
      </c>
      <c r="S45" s="277"/>
      <c r="T45" s="11"/>
      <c r="U45" s="12">
        <f>'食材明細112年09月份月-葷'!U37</f>
        <v>0</v>
      </c>
      <c r="V45" s="13">
        <f>'食材明細112年09月份月-葷'!V37</f>
        <v>0</v>
      </c>
      <c r="W45" s="14">
        <f>'食材明細112年09月份月-葷'!W37</f>
        <v>0</v>
      </c>
      <c r="Y45" s="277"/>
      <c r="Z45" s="11"/>
      <c r="AA45" s="12">
        <f>'食材明細112年09月份月-葷'!AA37</f>
        <v>0</v>
      </c>
      <c r="AB45" s="13">
        <f>'食材明細112年09月份月-葷'!AB37</f>
        <v>0</v>
      </c>
      <c r="AC45" s="14">
        <f>'食材明細112年09月份月-葷'!AC37</f>
        <v>0</v>
      </c>
    </row>
    <row r="46" spans="1:29" ht="20.149999999999999" customHeight="1" thickBot="1">
      <c r="A46" s="45"/>
      <c r="B46" s="46"/>
      <c r="C46" s="47"/>
      <c r="D46" s="48"/>
      <c r="E46" s="49"/>
      <c r="G46" s="45"/>
      <c r="H46" s="46"/>
      <c r="I46" s="47"/>
      <c r="J46" s="48"/>
      <c r="K46" s="49"/>
      <c r="M46" s="45"/>
      <c r="N46" s="46"/>
      <c r="O46" s="47"/>
      <c r="P46" s="48"/>
      <c r="Q46" s="49"/>
      <c r="S46" s="45"/>
      <c r="T46" s="46"/>
      <c r="U46" s="47"/>
      <c r="V46" s="48"/>
      <c r="W46" s="49"/>
      <c r="Y46" s="45"/>
      <c r="Z46" s="46"/>
      <c r="AA46" s="47"/>
      <c r="AB46" s="48"/>
      <c r="AC46" s="49"/>
    </row>
    <row r="48" spans="1:29" ht="20.149999999999999" customHeight="1" thickBot="1">
      <c r="A48" s="283">
        <f>A2+7</f>
        <v>45173</v>
      </c>
      <c r="B48" s="283"/>
      <c r="C48" s="283"/>
      <c r="D48" s="284">
        <v>42415</v>
      </c>
      <c r="E48" s="284"/>
      <c r="G48" s="285">
        <f>A48+1</f>
        <v>45174</v>
      </c>
      <c r="H48" s="285"/>
      <c r="I48" s="285"/>
      <c r="J48" s="282" t="s">
        <v>1</v>
      </c>
      <c r="K48" s="282"/>
      <c r="M48" s="283">
        <f>A48+2</f>
        <v>45175</v>
      </c>
      <c r="N48" s="283"/>
      <c r="O48" s="283"/>
      <c r="P48" s="282" t="s">
        <v>8</v>
      </c>
      <c r="Q48" s="282"/>
      <c r="S48" s="283">
        <f>A48+3</f>
        <v>45176</v>
      </c>
      <c r="T48" s="285"/>
      <c r="U48" s="285"/>
      <c r="V48" s="282" t="s">
        <v>2</v>
      </c>
      <c r="W48" s="282"/>
      <c r="Y48" s="273">
        <f>A48+4</f>
        <v>45177</v>
      </c>
      <c r="Z48" s="273"/>
      <c r="AA48" s="273"/>
      <c r="AB48" s="275" t="s">
        <v>9</v>
      </c>
      <c r="AC48" s="275"/>
    </row>
    <row r="49" spans="1:29" ht="20.149999999999999" customHeight="1">
      <c r="A49" s="270" t="s">
        <v>43</v>
      </c>
      <c r="B49" s="2" t="str">
        <f>'11209桃源'!$C10</f>
        <v>糙米飯</v>
      </c>
      <c r="C49" s="2" t="str">
        <f>'食材明細112年09月份月-葷'!C41</f>
        <v>白米</v>
      </c>
      <c r="D49" s="3">
        <f>'食材明細112年09月份月-葷'!D41</f>
        <v>65</v>
      </c>
      <c r="E49" s="4" t="str">
        <f>'食材明細112年09月份月-葷'!E41</f>
        <v>g</v>
      </c>
      <c r="G49" s="270" t="s">
        <v>43</v>
      </c>
      <c r="H49" s="2" t="str">
        <f>'11209桃源'!$C11</f>
        <v>燕麥飯</v>
      </c>
      <c r="I49" s="2" t="str">
        <f>'食材明細112年09月份月-葷'!I41</f>
        <v>有機白米</v>
      </c>
      <c r="J49" s="3">
        <f>'食材明細112年09月份月-葷'!J41</f>
        <v>65</v>
      </c>
      <c r="K49" s="4" t="str">
        <f>'食材明細112年09月份月-葷'!K41</f>
        <v>g</v>
      </c>
      <c r="M49" s="270" t="s">
        <v>43</v>
      </c>
      <c r="N49" s="2" t="str">
        <f>'11209桃源'!$C12</f>
        <v>胚芽飯</v>
      </c>
      <c r="O49" s="2" t="str">
        <f>'食材明細112年09月份月-葷'!O41</f>
        <v>白米</v>
      </c>
      <c r="P49" s="3">
        <f>'食材明細112年09月份月-葷'!P41</f>
        <v>65</v>
      </c>
      <c r="Q49" s="4" t="str">
        <f>'食材明細112年09月份月-葷'!Q41</f>
        <v>g</v>
      </c>
      <c r="S49" s="270" t="s">
        <v>43</v>
      </c>
      <c r="T49" s="2" t="str">
        <f>'11209桃源'!$C13</f>
        <v>小米飯</v>
      </c>
      <c r="U49" s="2" t="str">
        <f>'食材明細112年09月份月-葷'!U41</f>
        <v>白米</v>
      </c>
      <c r="V49" s="3">
        <f>'食材明細112年09月份月-葷'!V41</f>
        <v>65</v>
      </c>
      <c r="W49" s="4" t="str">
        <f>'食材明細112年09月份月-葷'!W41</f>
        <v>g</v>
      </c>
      <c r="Y49" s="270" t="s">
        <v>43</v>
      </c>
      <c r="Z49" s="2" t="str">
        <f>'11209桃源'!$C14</f>
        <v>鐵板麵</v>
      </c>
      <c r="AA49" s="2" t="str">
        <f>'食材明細112年09月份月-葷'!AA41</f>
        <v>白油麵</v>
      </c>
      <c r="AB49" s="3">
        <f>'食材明細112年09月份月-葷'!AB41</f>
        <v>110</v>
      </c>
      <c r="AC49" s="4" t="str">
        <f>'食材明細112年09月份月-葷'!AC41</f>
        <v>g</v>
      </c>
    </row>
    <row r="50" spans="1:29" ht="20.149999999999999" customHeight="1">
      <c r="A50" s="271"/>
      <c r="B50" s="5"/>
      <c r="C50" s="5" t="str">
        <f>'食材明細112年09月份月-葷'!C42</f>
        <v>糙米</v>
      </c>
      <c r="D50" s="6">
        <f>'食材明細112年09月份月-葷'!D42</f>
        <v>15</v>
      </c>
      <c r="E50" s="7" t="str">
        <f>'食材明細112年09月份月-葷'!E42</f>
        <v>g</v>
      </c>
      <c r="G50" s="271"/>
      <c r="H50" s="5"/>
      <c r="I50" s="5" t="str">
        <f>'食材明細112年09月份月-葷'!I42</f>
        <v>燕麥</v>
      </c>
      <c r="J50" s="6">
        <f>'食材明細112年09月份月-葷'!J42</f>
        <v>15</v>
      </c>
      <c r="K50" s="7" t="str">
        <f>'食材明細112年09月份月-葷'!K42</f>
        <v>g</v>
      </c>
      <c r="M50" s="271"/>
      <c r="N50" s="5"/>
      <c r="O50" s="5" t="str">
        <f>'食材明細112年09月份月-葷'!O42</f>
        <v>胚芽米</v>
      </c>
      <c r="P50" s="6">
        <f>'食材明細112年09月份月-葷'!P42</f>
        <v>15</v>
      </c>
      <c r="Q50" s="7" t="str">
        <f>'食材明細112年09月份月-葷'!Q42</f>
        <v>g</v>
      </c>
      <c r="S50" s="271"/>
      <c r="T50" s="5"/>
      <c r="U50" s="5" t="str">
        <f>'食材明細112年09月份月-葷'!U42</f>
        <v>小米</v>
      </c>
      <c r="V50" s="6">
        <f>'食材明細112年09月份月-葷'!V42</f>
        <v>10</v>
      </c>
      <c r="W50" s="7" t="str">
        <f>'食材明細112年09月份月-葷'!W42</f>
        <v>g</v>
      </c>
      <c r="Y50" s="271"/>
      <c r="Z50" s="5"/>
      <c r="AA50" s="5" t="str">
        <f>'食材明細112年09月份月-葷'!AA42</f>
        <v>高麗菜絲</v>
      </c>
      <c r="AB50" s="6">
        <f>'食材明細112年09月份月-葷'!AB42</f>
        <v>30</v>
      </c>
      <c r="AC50" s="7" t="str">
        <f>'食材明細112年09月份月-葷'!AC42</f>
        <v>g</v>
      </c>
    </row>
    <row r="51" spans="1:29" ht="20.149999999999999" customHeight="1">
      <c r="A51" s="271"/>
      <c r="B51" s="102"/>
      <c r="C51" s="103">
        <f>'食材明細112年09月份月-葷'!C43</f>
        <v>0</v>
      </c>
      <c r="D51" s="6">
        <f>'食材明細112年09月份月-葷'!D43</f>
        <v>0</v>
      </c>
      <c r="E51" s="7">
        <f>'食材明細112年09月份月-葷'!E43</f>
        <v>0</v>
      </c>
      <c r="G51" s="271"/>
      <c r="H51" s="102"/>
      <c r="I51" s="103">
        <f>'食材明細112年09月份月-葷'!I43</f>
        <v>0</v>
      </c>
      <c r="J51" s="6">
        <f>'食材明細112年09月份月-葷'!J43</f>
        <v>0</v>
      </c>
      <c r="K51" s="7">
        <f>'食材明細112年09月份月-葷'!K43</f>
        <v>0</v>
      </c>
      <c r="M51" s="271"/>
      <c r="N51" s="102"/>
      <c r="O51" s="103">
        <f>'食材明細112年09月份月-葷'!O43</f>
        <v>0</v>
      </c>
      <c r="P51" s="6">
        <f>'食材明細112年09月份月-葷'!P43</f>
        <v>0</v>
      </c>
      <c r="Q51" s="7">
        <f>'食材明細112年09月份月-葷'!Q43</f>
        <v>0</v>
      </c>
      <c r="S51" s="271"/>
      <c r="T51" s="102"/>
      <c r="U51" s="103" t="str">
        <f>'食材明細112年09月份月-葷'!U43</f>
        <v>紅藜麥</v>
      </c>
      <c r="V51" s="6">
        <f>'食材明細112年09月份月-葷'!V43</f>
        <v>5</v>
      </c>
      <c r="W51" s="7" t="str">
        <f>'食材明細112年09月份月-葷'!W43</f>
        <v>g</v>
      </c>
      <c r="Y51" s="271"/>
      <c r="Z51" s="102"/>
      <c r="AA51" s="103" t="str">
        <f>'食材明細112年09月份月-葷'!AA43</f>
        <v>木耳絲</v>
      </c>
      <c r="AB51" s="6">
        <f>'食材明細112年09月份月-葷'!AB43</f>
        <v>10</v>
      </c>
      <c r="AC51" s="7" t="str">
        <f>'食材明細112年09月份月-葷'!AC43</f>
        <v>g</v>
      </c>
    </row>
    <row r="52" spans="1:29" ht="20.149999999999999" customHeight="1">
      <c r="A52" s="271"/>
      <c r="B52" s="102"/>
      <c r="C52" s="103">
        <f>'食材明細112年09月份月-葷'!C44</f>
        <v>0</v>
      </c>
      <c r="D52" s="6">
        <f>'食材明細112年09月份月-葷'!D44</f>
        <v>0</v>
      </c>
      <c r="E52" s="7">
        <f>'食材明細112年09月份月-葷'!E44</f>
        <v>0</v>
      </c>
      <c r="G52" s="271"/>
      <c r="H52" s="102"/>
      <c r="I52" s="103">
        <f>'食材明細112年09月份月-葷'!I44</f>
        <v>0</v>
      </c>
      <c r="J52" s="6">
        <f>'食材明細112年09月份月-葷'!J44</f>
        <v>0</v>
      </c>
      <c r="K52" s="7">
        <f>'食材明細112年09月份月-葷'!K44</f>
        <v>0</v>
      </c>
      <c r="M52" s="271"/>
      <c r="N52" s="102"/>
      <c r="O52" s="103">
        <f>'食材明細112年09月份月-葷'!O44</f>
        <v>0</v>
      </c>
      <c r="P52" s="6">
        <f>'食材明細112年09月份月-葷'!P44</f>
        <v>0</v>
      </c>
      <c r="Q52" s="7">
        <f>'食材明細112年09月份月-葷'!Q44</f>
        <v>0</v>
      </c>
      <c r="S52" s="271"/>
      <c r="T52" s="102"/>
      <c r="U52" s="103">
        <f>'食材明細112年09月份月-葷'!U44</f>
        <v>0</v>
      </c>
      <c r="V52" s="6">
        <f>'食材明細112年09月份月-葷'!V44</f>
        <v>0</v>
      </c>
      <c r="W52" s="7">
        <f>'食材明細112年09月份月-葷'!W44</f>
        <v>0</v>
      </c>
      <c r="Y52" s="271"/>
      <c r="Z52" s="102"/>
      <c r="AA52" s="103" t="str">
        <f>'食材明細112年09月份月-葷'!AA44</f>
        <v>紅K絲</v>
      </c>
      <c r="AB52" s="6">
        <f>'食材明細112年09月份月-葷'!AB44</f>
        <v>10</v>
      </c>
      <c r="AC52" s="7" t="str">
        <f>'食材明細112年09月份月-葷'!AC44</f>
        <v>g</v>
      </c>
    </row>
    <row r="53" spans="1:29" ht="20.149999999999999" customHeight="1">
      <c r="A53" s="271"/>
      <c r="B53" s="102"/>
      <c r="C53" s="103">
        <f>'食材明細112年09月份月-葷'!C45</f>
        <v>0</v>
      </c>
      <c r="D53" s="6">
        <f>'食材明細112年09月份月-葷'!D45</f>
        <v>0</v>
      </c>
      <c r="E53" s="7">
        <f>'食材明細112年09月份月-葷'!E45</f>
        <v>0</v>
      </c>
      <c r="G53" s="271"/>
      <c r="H53" s="102"/>
      <c r="I53" s="103">
        <f>'食材明細112年09月份月-葷'!I45</f>
        <v>0</v>
      </c>
      <c r="J53" s="6">
        <f>'食材明細112年09月份月-葷'!J45</f>
        <v>0</v>
      </c>
      <c r="K53" s="7">
        <f>'食材明細112年09月份月-葷'!K45</f>
        <v>0</v>
      </c>
      <c r="M53" s="271"/>
      <c r="N53" s="102"/>
      <c r="O53" s="103">
        <f>'食材明細112年09月份月-葷'!O45</f>
        <v>0</v>
      </c>
      <c r="P53" s="6">
        <f>'食材明細112年09月份月-葷'!P45</f>
        <v>0</v>
      </c>
      <c r="Q53" s="7">
        <f>'食材明細112年09月份月-葷'!Q45</f>
        <v>0</v>
      </c>
      <c r="S53" s="271"/>
      <c r="T53" s="102"/>
      <c r="U53" s="103">
        <f>'食材明細112年09月份月-葷'!U45</f>
        <v>0</v>
      </c>
      <c r="V53" s="6">
        <f>'食材明細112年09月份月-葷'!V45</f>
        <v>0</v>
      </c>
      <c r="W53" s="7">
        <f>'食材明細112年09月份月-葷'!W45</f>
        <v>0</v>
      </c>
      <c r="Y53" s="271"/>
      <c r="Z53" s="102"/>
      <c r="AA53" s="103" t="str">
        <f>'食材明細112年09月份月-葷'!AA45</f>
        <v>肉絲</v>
      </c>
      <c r="AB53" s="6">
        <f>'食材明細112年09月份月-葷'!AB45</f>
        <v>10</v>
      </c>
      <c r="AC53" s="7" t="str">
        <f>'食材明細112年09月份月-葷'!AC45</f>
        <v>g</v>
      </c>
    </row>
    <row r="54" spans="1:29" ht="20.149999999999999" customHeight="1">
      <c r="A54" s="271"/>
      <c r="B54" s="8"/>
      <c r="C54" s="9">
        <f>'食材明細112年09月份月-葷'!C46</f>
        <v>0</v>
      </c>
      <c r="D54" s="10">
        <f>'食材明細112年09月份月-葷'!D46</f>
        <v>0</v>
      </c>
      <c r="E54" s="7">
        <f>'食材明細112年09月份月-葷'!E46</f>
        <v>0</v>
      </c>
      <c r="G54" s="271"/>
      <c r="H54" s="8"/>
      <c r="I54" s="9">
        <f>'食材明細112年09月份月-葷'!I46</f>
        <v>0</v>
      </c>
      <c r="J54" s="10">
        <f>'食材明細112年09月份月-葷'!J46</f>
        <v>0</v>
      </c>
      <c r="K54" s="7">
        <f>'食材明細112年09月份月-葷'!K46</f>
        <v>0</v>
      </c>
      <c r="M54" s="271"/>
      <c r="N54" s="8"/>
      <c r="O54" s="9">
        <f>'食材明細112年09月份月-葷'!O46</f>
        <v>0</v>
      </c>
      <c r="P54" s="10">
        <f>'食材明細112年09月份月-葷'!P46</f>
        <v>0</v>
      </c>
      <c r="Q54" s="7">
        <f>'食材明細112年09月份月-葷'!Q46</f>
        <v>0</v>
      </c>
      <c r="S54" s="271"/>
      <c r="T54" s="8"/>
      <c r="U54" s="9">
        <f>'食材明細112年09月份月-葷'!U46</f>
        <v>0</v>
      </c>
      <c r="V54" s="10">
        <f>'食材明細112年09月份月-葷'!V46</f>
        <v>0</v>
      </c>
      <c r="W54" s="7">
        <f>'食材明細112年09月份月-葷'!W46</f>
        <v>0</v>
      </c>
      <c r="Y54" s="271"/>
      <c r="Z54" s="8"/>
      <c r="AA54" s="9">
        <f>'食材明細112年09月份月-葷'!AA46</f>
        <v>0</v>
      </c>
      <c r="AB54" s="10">
        <f>'食材明細112年09月份月-葷'!AB46</f>
        <v>0</v>
      </c>
      <c r="AC54" s="7">
        <f>'食材明細112年09月份月-葷'!AC46</f>
        <v>0</v>
      </c>
    </row>
    <row r="55" spans="1:29" ht="20.149999999999999" customHeight="1">
      <c r="A55" s="271"/>
      <c r="B55" s="8"/>
      <c r="C55" s="9">
        <f>'食材明細112年09月份月-葷'!C47</f>
        <v>0</v>
      </c>
      <c r="D55" s="10">
        <f>'食材明細112年09月份月-葷'!D47</f>
        <v>0</v>
      </c>
      <c r="E55" s="7">
        <f>'食材明細112年09月份月-葷'!E47</f>
        <v>0</v>
      </c>
      <c r="G55" s="271"/>
      <c r="H55" s="8"/>
      <c r="I55" s="9">
        <f>'食材明細112年09月份月-葷'!I47</f>
        <v>0</v>
      </c>
      <c r="J55" s="10">
        <f>'食材明細112年09月份月-葷'!J47</f>
        <v>0</v>
      </c>
      <c r="K55" s="7">
        <f>'食材明細112年09月份月-葷'!K47</f>
        <v>0</v>
      </c>
      <c r="M55" s="271"/>
      <c r="N55" s="8"/>
      <c r="O55" s="9">
        <f>'食材明細112年09月份月-葷'!O47</f>
        <v>0</v>
      </c>
      <c r="P55" s="10">
        <f>'食材明細112年09月份月-葷'!P47</f>
        <v>0</v>
      </c>
      <c r="Q55" s="7">
        <f>'食材明細112年09月份月-葷'!Q47</f>
        <v>0</v>
      </c>
      <c r="S55" s="271"/>
      <c r="T55" s="8"/>
      <c r="U55" s="9">
        <f>'食材明細112年09月份月-葷'!U47</f>
        <v>0</v>
      </c>
      <c r="V55" s="10">
        <f>'食材明細112年09月份月-葷'!V47</f>
        <v>0</v>
      </c>
      <c r="W55" s="7">
        <f>'食材明細112年09月份月-葷'!W47</f>
        <v>0</v>
      </c>
      <c r="Y55" s="271"/>
      <c r="Z55" s="8"/>
      <c r="AA55" s="9">
        <f>'食材明細112年09月份月-葷'!AA47</f>
        <v>0</v>
      </c>
      <c r="AB55" s="10">
        <f>'食材明細112年09月份月-葷'!AB47</f>
        <v>0</v>
      </c>
      <c r="AC55" s="7">
        <f>'食材明細112年09月份月-葷'!AC47</f>
        <v>0</v>
      </c>
    </row>
    <row r="56" spans="1:29" ht="20.149999999999999" customHeight="1" thickBot="1">
      <c r="A56" s="277"/>
      <c r="B56" s="11"/>
      <c r="C56" s="12">
        <f>'食材明細112年09月份月-葷'!C48</f>
        <v>0</v>
      </c>
      <c r="D56" s="13">
        <f>'食材明細112年09月份月-葷'!D48</f>
        <v>0</v>
      </c>
      <c r="E56" s="14">
        <f>'食材明細112年09月份月-葷'!E48</f>
        <v>0</v>
      </c>
      <c r="G56" s="277"/>
      <c r="H56" s="11"/>
      <c r="I56" s="12">
        <f>'食材明細112年09月份月-葷'!I48</f>
        <v>0</v>
      </c>
      <c r="J56" s="13">
        <f>'食材明細112年09月份月-葷'!J48</f>
        <v>0</v>
      </c>
      <c r="K56" s="14">
        <f>'食材明細112年09月份月-葷'!K48</f>
        <v>0</v>
      </c>
      <c r="M56" s="277"/>
      <c r="N56" s="11"/>
      <c r="O56" s="12">
        <f>'食材明細112年09月份月-葷'!O48</f>
        <v>0</v>
      </c>
      <c r="P56" s="13">
        <f>'食材明細112年09月份月-葷'!P48</f>
        <v>0</v>
      </c>
      <c r="Q56" s="14">
        <f>'食材明細112年09月份月-葷'!Q48</f>
        <v>0</v>
      </c>
      <c r="S56" s="277"/>
      <c r="T56" s="11"/>
      <c r="U56" s="12">
        <f>'食材明細112年09月份月-葷'!U48</f>
        <v>0</v>
      </c>
      <c r="V56" s="13">
        <f>'食材明細112年09月份月-葷'!V48</f>
        <v>0</v>
      </c>
      <c r="W56" s="14">
        <f>'食材明細112年09月份月-葷'!W48</f>
        <v>0</v>
      </c>
      <c r="Y56" s="277"/>
      <c r="Z56" s="11"/>
      <c r="AA56" s="12">
        <f>'食材明細112年09月份月-葷'!AA48</f>
        <v>0</v>
      </c>
      <c r="AB56" s="13">
        <f>'食材明細112年09月份月-葷'!AB48</f>
        <v>0</v>
      </c>
      <c r="AC56" s="14">
        <f>'食材明細112年09月份月-葷'!AC48</f>
        <v>0</v>
      </c>
    </row>
    <row r="57" spans="1:29" ht="20.149999999999999" customHeight="1">
      <c r="A57" s="270" t="s">
        <v>44</v>
      </c>
      <c r="B57" s="15" t="str">
        <f>'11209桃源'!$D10</f>
        <v>糖醋雞丁
(雞肉、馬鈴薯、洋蔥、紅椒)</v>
      </c>
      <c r="C57" s="16" t="str">
        <f>'食材明細112年09月份月-葷'!C49</f>
        <v>雞胸丁</v>
      </c>
      <c r="D57" s="17">
        <f>'食材明細112年09月份月-葷'!D49</f>
        <v>75</v>
      </c>
      <c r="E57" s="7" t="str">
        <f>'食材明細112年09月份月-葷'!E49</f>
        <v>g</v>
      </c>
      <c r="G57" s="270" t="s">
        <v>44</v>
      </c>
      <c r="H57" s="15" t="str">
        <f>'11209桃源'!$D11</f>
        <v>南瓜燒肉
(豬肉、南瓜、杏鮑菇)</v>
      </c>
      <c r="I57" s="16" t="str">
        <f>'食材明細112年09月份月-葷'!I49</f>
        <v>肉角</v>
      </c>
      <c r="J57" s="17">
        <f>'食材明細112年09月份月-葷'!J49</f>
        <v>75</v>
      </c>
      <c r="K57" s="7" t="str">
        <f>'食材明細112年09月份月-葷'!K49</f>
        <v>g</v>
      </c>
      <c r="M57" s="270" t="s">
        <v>44</v>
      </c>
      <c r="N57" s="15" t="str">
        <f>'11209桃源'!$D12</f>
        <v>花瓜雞
(雞肉、白蘿蔔、香菇)</v>
      </c>
      <c r="O57" s="16" t="str">
        <f>'食材明細112年09月份月-葷'!O49</f>
        <v>雞胸丁</v>
      </c>
      <c r="P57" s="17">
        <f>'食材明細112年09月份月-葷'!P49</f>
        <v>75</v>
      </c>
      <c r="Q57" s="7" t="str">
        <f>'食材明細112年09月份月-葷'!Q49</f>
        <v>g</v>
      </c>
      <c r="S57" s="270" t="s">
        <v>44</v>
      </c>
      <c r="T57" s="15" t="str">
        <f>'11209桃源'!$D13</f>
        <v>椒鹽魚丁
(魚肉、地瓜)</v>
      </c>
      <c r="U57" s="16" t="str">
        <f>'食材明細112年09月份月-葷'!U49</f>
        <v>水鯊魚丁</v>
      </c>
      <c r="V57" s="17">
        <f>'食材明細112年09月份月-葷'!V49</f>
        <v>75</v>
      </c>
      <c r="W57" s="7" t="str">
        <f>'食材明細112年09月份月-葷'!W49</f>
        <v>g</v>
      </c>
      <c r="Y57" s="270" t="s">
        <v>44</v>
      </c>
      <c r="Z57" s="15" t="str">
        <f>'11209桃源'!$D14</f>
        <v>醬燒雞翅</v>
      </c>
      <c r="AA57" s="16" t="str">
        <f>'食材明細112年09月份月-葷'!AA49</f>
        <v>雞翅</v>
      </c>
      <c r="AB57" s="17">
        <f>'食材明細112年09月份月-葷'!AB49</f>
        <v>1</v>
      </c>
      <c r="AC57" s="7" t="str">
        <f>'食材明細112年09月份月-葷'!AC49</f>
        <v>p</v>
      </c>
    </row>
    <row r="58" spans="1:29" ht="20.149999999999999" customHeight="1">
      <c r="A58" s="271"/>
      <c r="B58" s="20"/>
      <c r="C58" s="21" t="str">
        <f>'食材明細112年09月份月-葷'!C50</f>
        <v>洋芋中丁</v>
      </c>
      <c r="D58" s="17">
        <f>'食材明細112年09月份月-葷'!D50</f>
        <v>20</v>
      </c>
      <c r="E58" s="7" t="str">
        <f>'食材明細112年09月份月-葷'!E50</f>
        <v>g</v>
      </c>
      <c r="G58" s="271"/>
      <c r="H58" s="20"/>
      <c r="I58" s="21" t="str">
        <f>'食材明細112年09月份月-葷'!I50</f>
        <v>南瓜中丁</v>
      </c>
      <c r="J58" s="17">
        <f>'食材明細112年09月份月-葷'!J50</f>
        <v>20</v>
      </c>
      <c r="K58" s="7" t="str">
        <f>'食材明細112年09月份月-葷'!K50</f>
        <v>g</v>
      </c>
      <c r="M58" s="271"/>
      <c r="N58" s="20"/>
      <c r="O58" s="21" t="str">
        <f>'食材明細112年09月份月-葷'!O50</f>
        <v>白蘿蔔中丁</v>
      </c>
      <c r="P58" s="17">
        <f>'食材明細112年09月份月-葷'!P50</f>
        <v>30</v>
      </c>
      <c r="Q58" s="7" t="str">
        <f>'食材明細112年09月份月-葷'!Q50</f>
        <v>g</v>
      </c>
      <c r="S58" s="271"/>
      <c r="T58" s="20"/>
      <c r="U58" s="21" t="str">
        <f>'食材明細112年09月份月-葷'!U50</f>
        <v>地瓜大丁</v>
      </c>
      <c r="V58" s="17">
        <f>'食材明細112年09月份月-葷'!V50</f>
        <v>25</v>
      </c>
      <c r="W58" s="7">
        <f>'食材明細112年09月份月-葷'!W50</f>
        <v>0</v>
      </c>
      <c r="Y58" s="271"/>
      <c r="Z58" s="20"/>
      <c r="AA58" s="21">
        <f>'食材明細112年09月份月-葷'!AA50</f>
        <v>0</v>
      </c>
      <c r="AB58" s="17">
        <f>'食材明細112年09月份月-葷'!AB50</f>
        <v>0</v>
      </c>
      <c r="AC58" s="7">
        <f>'食材明細112年09月份月-葷'!AC50</f>
        <v>0</v>
      </c>
    </row>
    <row r="59" spans="1:29" ht="20.149999999999999" customHeight="1">
      <c r="A59" s="271"/>
      <c r="B59" s="20"/>
      <c r="C59" s="21" t="str">
        <f>'食材明細112年09月份月-葷'!C51</f>
        <v>紅椒</v>
      </c>
      <c r="D59" s="17">
        <f>'食材明細112年09月份月-葷'!D51</f>
        <v>5</v>
      </c>
      <c r="E59" s="7" t="str">
        <f>'食材明細112年09月份月-葷'!E51</f>
        <v>g</v>
      </c>
      <c r="G59" s="271"/>
      <c r="H59" s="20"/>
      <c r="I59" s="21" t="str">
        <f>'食材明細112年09月份月-葷'!I51</f>
        <v>杏鮑菇中丁</v>
      </c>
      <c r="J59" s="17">
        <f>'食材明細112年09月份月-葷'!J51</f>
        <v>20</v>
      </c>
      <c r="K59" s="7" t="str">
        <f>'食材明細112年09月份月-葷'!K51</f>
        <v>g</v>
      </c>
      <c r="M59" s="271"/>
      <c r="N59" s="20"/>
      <c r="O59" s="21" t="str">
        <f>'食材明細112年09月份月-葷'!O51</f>
        <v>香菇小丁</v>
      </c>
      <c r="P59" s="17">
        <f>'食材明細112年09月份月-葷'!P51</f>
        <v>5</v>
      </c>
      <c r="Q59" s="7" t="str">
        <f>'食材明細112年09月份月-葷'!Q51</f>
        <v>g</v>
      </c>
      <c r="S59" s="271"/>
      <c r="T59" s="20"/>
      <c r="U59" s="21" t="str">
        <f>'食材明細112年09月份月-葷'!U51</f>
        <v>九層塔</v>
      </c>
      <c r="V59" s="17">
        <f>'食材明細112年09月份月-葷'!V51</f>
        <v>0</v>
      </c>
      <c r="W59" s="7">
        <f>'食材明細112年09月份月-葷'!W51</f>
        <v>0</v>
      </c>
      <c r="Y59" s="271"/>
      <c r="Z59" s="20"/>
      <c r="AA59" s="21">
        <f>'食材明細112年09月份月-葷'!AA51</f>
        <v>0</v>
      </c>
      <c r="AB59" s="17">
        <f>'食材明細112年09月份月-葷'!AB51</f>
        <v>0</v>
      </c>
      <c r="AC59" s="7">
        <f>'食材明細112年09月份月-葷'!AC51</f>
        <v>0</v>
      </c>
    </row>
    <row r="60" spans="1:29" ht="20.149999999999999" customHeight="1">
      <c r="A60" s="271"/>
      <c r="B60" s="20"/>
      <c r="C60" s="21" t="str">
        <f>'食材明細112年09月份月-葷'!C52</f>
        <v>小黃瓜片</v>
      </c>
      <c r="D60" s="17">
        <f>'食材明細112年09月份月-葷'!D52</f>
        <v>5</v>
      </c>
      <c r="E60" s="7">
        <f>'食材明細112年09月份月-葷'!E52</f>
        <v>0</v>
      </c>
      <c r="G60" s="271"/>
      <c r="H60" s="20"/>
      <c r="I60" s="21" t="str">
        <f>'食材明細112年09月份月-葷'!I52</f>
        <v>蔥</v>
      </c>
      <c r="J60" s="17">
        <f>'食材明細112年09月份月-葷'!J52</f>
        <v>1</v>
      </c>
      <c r="K60" s="7">
        <f>'食材明細112年09月份月-葷'!K52</f>
        <v>0</v>
      </c>
      <c r="M60" s="271"/>
      <c r="N60" s="20"/>
      <c r="O60" s="21" t="str">
        <f>'食材明細112年09月份月-葷'!O52</f>
        <v>蔥段</v>
      </c>
      <c r="P60" s="17">
        <f>'食材明細112年09月份月-葷'!P52</f>
        <v>0</v>
      </c>
      <c r="Q60" s="7">
        <f>'食材明細112年09月份月-葷'!Q52</f>
        <v>0</v>
      </c>
      <c r="S60" s="271"/>
      <c r="T60" s="20"/>
      <c r="U60" s="21">
        <f>'食材明細112年09月份月-葷'!U52</f>
        <v>0</v>
      </c>
      <c r="V60" s="17">
        <f>'食材明細112年09月份月-葷'!V52</f>
        <v>0</v>
      </c>
      <c r="W60" s="7">
        <f>'食材明細112年09月份月-葷'!W52</f>
        <v>0</v>
      </c>
      <c r="Y60" s="271"/>
      <c r="Z60" s="20"/>
      <c r="AA60" s="21">
        <f>'食材明細112年09月份月-葷'!AA52</f>
        <v>0</v>
      </c>
      <c r="AB60" s="17">
        <f>'食材明細112年09月份月-葷'!AB52</f>
        <v>0</v>
      </c>
      <c r="AC60" s="7">
        <f>'食材明細112年09月份月-葷'!AC52</f>
        <v>0</v>
      </c>
    </row>
    <row r="61" spans="1:29" ht="20.149999999999999" customHeight="1">
      <c r="A61" s="271"/>
      <c r="B61" s="20"/>
      <c r="C61" s="21" t="s">
        <v>129</v>
      </c>
      <c r="D61" s="17">
        <v>5</v>
      </c>
      <c r="E61" s="7">
        <f>'食材明細112年09月份月-葷'!E53</f>
        <v>0</v>
      </c>
      <c r="G61" s="271"/>
      <c r="H61" s="20"/>
      <c r="I61" s="21">
        <f>'食材明細112年09月份月-葷'!I53</f>
        <v>0</v>
      </c>
      <c r="J61" s="17">
        <f>'食材明細112年09月份月-葷'!J53</f>
        <v>0</v>
      </c>
      <c r="K61" s="7">
        <f>'食材明細112年09月份月-葷'!K53</f>
        <v>0</v>
      </c>
      <c r="M61" s="271"/>
      <c r="N61" s="20"/>
      <c r="O61" s="21" t="str">
        <f>'食材明細112年09月份月-葷'!O53</f>
        <v>醬瓜</v>
      </c>
      <c r="P61" s="17">
        <f>'食材明細112年09月份月-葷'!P53</f>
        <v>0</v>
      </c>
      <c r="Q61" s="7">
        <f>'食材明細112年09月份月-葷'!Q53</f>
        <v>0</v>
      </c>
      <c r="S61" s="271"/>
      <c r="T61" s="20"/>
      <c r="U61" s="21">
        <f>'食材明細112年09月份月-葷'!U53</f>
        <v>0</v>
      </c>
      <c r="V61" s="17">
        <f>'食材明細112年09月份月-葷'!V53</f>
        <v>0</v>
      </c>
      <c r="W61" s="7">
        <f>'食材明細112年09月份月-葷'!W53</f>
        <v>0</v>
      </c>
      <c r="Y61" s="271"/>
      <c r="Z61" s="20"/>
      <c r="AA61" s="21">
        <f>'食材明細112年09月份月-葷'!AA53</f>
        <v>0</v>
      </c>
      <c r="AB61" s="17">
        <f>'食材明細112年09月份月-葷'!AB53</f>
        <v>0</v>
      </c>
      <c r="AC61" s="7">
        <f>'食材明細112年09月份月-葷'!AC53</f>
        <v>0</v>
      </c>
    </row>
    <row r="62" spans="1:29" ht="20.149999999999999" customHeight="1">
      <c r="A62" s="271"/>
      <c r="B62" s="23"/>
      <c r="C62" s="16" t="s">
        <v>130</v>
      </c>
      <c r="D62" s="17">
        <v>5</v>
      </c>
      <c r="E62" s="7">
        <f>'食材明細112年09月份月-葷'!E54</f>
        <v>0</v>
      </c>
      <c r="G62" s="271"/>
      <c r="H62" s="23"/>
      <c r="I62" s="16">
        <f>'食材明細112年09月份月-葷'!I54</f>
        <v>0</v>
      </c>
      <c r="J62" s="17">
        <f>'食材明細112年09月份月-葷'!J54</f>
        <v>0</v>
      </c>
      <c r="K62" s="7">
        <f>'食材明細112年09月份月-葷'!K54</f>
        <v>0</v>
      </c>
      <c r="M62" s="271"/>
      <c r="N62" s="23"/>
      <c r="O62" s="16">
        <f>'食材明細112年09月份月-葷'!O54</f>
        <v>0</v>
      </c>
      <c r="P62" s="17">
        <f>'食材明細112年09月份月-葷'!P54</f>
        <v>0</v>
      </c>
      <c r="Q62" s="7">
        <f>'食材明細112年09月份月-葷'!Q54</f>
        <v>0</v>
      </c>
      <c r="S62" s="271"/>
      <c r="T62" s="23"/>
      <c r="U62" s="16">
        <f>'食材明細112年09月份月-葷'!U54</f>
        <v>0</v>
      </c>
      <c r="V62" s="17">
        <f>'食材明細112年09月份月-葷'!V54</f>
        <v>0</v>
      </c>
      <c r="W62" s="7">
        <f>'食材明細112年09月份月-葷'!W54</f>
        <v>0</v>
      </c>
      <c r="Y62" s="271"/>
      <c r="Z62" s="23"/>
      <c r="AA62" s="16">
        <f>'食材明細112年09月份月-葷'!AA54</f>
        <v>0</v>
      </c>
      <c r="AB62" s="17">
        <f>'食材明細112年09月份月-葷'!AB54</f>
        <v>0</v>
      </c>
      <c r="AC62" s="7">
        <f>'食材明細112年09月份月-葷'!AC54</f>
        <v>0</v>
      </c>
    </row>
    <row r="63" spans="1:29" ht="20.149999999999999" customHeight="1">
      <c r="A63" s="271"/>
      <c r="B63" s="23"/>
      <c r="C63" s="16">
        <f>'食材明細112年09月份月-葷'!C55</f>
        <v>0</v>
      </c>
      <c r="D63" s="17">
        <f>'食材明細112年09月份月-葷'!D55</f>
        <v>0</v>
      </c>
      <c r="E63" s="7">
        <f>'食材明細112年09月份月-葷'!E55</f>
        <v>0</v>
      </c>
      <c r="G63" s="271"/>
      <c r="H63" s="23"/>
      <c r="I63" s="16">
        <f>'食材明細112年09月份月-葷'!I55</f>
        <v>0</v>
      </c>
      <c r="J63" s="17">
        <f>'食材明細112年09月份月-葷'!J55</f>
        <v>0</v>
      </c>
      <c r="K63" s="7">
        <f>'食材明細112年09月份月-葷'!K55</f>
        <v>0</v>
      </c>
      <c r="M63" s="271"/>
      <c r="N63" s="23"/>
      <c r="O63" s="16">
        <f>'食材明細112年09月份月-葷'!O55</f>
        <v>0</v>
      </c>
      <c r="P63" s="17">
        <f>'食材明細112年09月份月-葷'!P55</f>
        <v>0</v>
      </c>
      <c r="Q63" s="7">
        <f>'食材明細112年09月份月-葷'!Q55</f>
        <v>0</v>
      </c>
      <c r="S63" s="271"/>
      <c r="T63" s="23"/>
      <c r="U63" s="16">
        <f>'食材明細112年09月份月-葷'!U55</f>
        <v>0</v>
      </c>
      <c r="V63" s="17">
        <f>'食材明細112年09月份月-葷'!V55</f>
        <v>0</v>
      </c>
      <c r="W63" s="7">
        <f>'食材明細112年09月份月-葷'!W55</f>
        <v>0</v>
      </c>
      <c r="Y63" s="271"/>
      <c r="Z63" s="23"/>
      <c r="AA63" s="16">
        <f>'食材明細112年09月份月-葷'!AA55</f>
        <v>0</v>
      </c>
      <c r="AB63" s="17">
        <f>'食材明細112年09月份月-葷'!AB55</f>
        <v>0</v>
      </c>
      <c r="AC63" s="7">
        <f>'食材明細112年09月份月-葷'!AC55</f>
        <v>0</v>
      </c>
    </row>
    <row r="64" spans="1:29" ht="20.149999999999999" customHeight="1" thickBot="1">
      <c r="A64" s="271"/>
      <c r="B64" s="24"/>
      <c r="C64" s="25">
        <f>'食材明細112年09月份月-葷'!C56</f>
        <v>0</v>
      </c>
      <c r="D64" s="26">
        <f>'食材明細112年09月份月-葷'!D56</f>
        <v>0</v>
      </c>
      <c r="E64" s="7">
        <f>'食材明細112年09月份月-葷'!E56</f>
        <v>0</v>
      </c>
      <c r="G64" s="271"/>
      <c r="H64" s="24"/>
      <c r="I64" s="25">
        <f>'食材明細112年09月份月-葷'!I56</f>
        <v>0</v>
      </c>
      <c r="J64" s="26">
        <f>'食材明細112年09月份月-葷'!J56</f>
        <v>0</v>
      </c>
      <c r="K64" s="7">
        <f>'食材明細112年09月份月-葷'!K56</f>
        <v>0</v>
      </c>
      <c r="M64" s="271"/>
      <c r="N64" s="24"/>
      <c r="O64" s="25">
        <f>'食材明細112年09月份月-葷'!O56</f>
        <v>0</v>
      </c>
      <c r="P64" s="26">
        <f>'食材明細112年09月份月-葷'!P56</f>
        <v>0</v>
      </c>
      <c r="Q64" s="7">
        <f>'食材明細112年09月份月-葷'!Q56</f>
        <v>0</v>
      </c>
      <c r="S64" s="271"/>
      <c r="T64" s="24"/>
      <c r="U64" s="25">
        <f>'食材明細112年09月份月-葷'!U56</f>
        <v>0</v>
      </c>
      <c r="V64" s="26">
        <f>'食材明細112年09月份月-葷'!V56</f>
        <v>0</v>
      </c>
      <c r="W64" s="7">
        <f>'食材明細112年09月份月-葷'!W56</f>
        <v>0</v>
      </c>
      <c r="Y64" s="271"/>
      <c r="Z64" s="24"/>
      <c r="AA64" s="25">
        <f>'食材明細112年09月份月-葷'!AA56</f>
        <v>0</v>
      </c>
      <c r="AB64" s="26">
        <f>'食材明細112年09月份月-葷'!AB56</f>
        <v>0</v>
      </c>
      <c r="AC64" s="7">
        <f>'食材明細112年09月份月-葷'!AC56</f>
        <v>0</v>
      </c>
    </row>
    <row r="65" spans="1:35" ht="20.149999999999999" customHeight="1">
      <c r="A65" s="270" t="s">
        <v>45</v>
      </c>
      <c r="B65" s="28" t="str">
        <f>'11209桃源'!$E10</f>
        <v>培根燒冬瓜
(冬瓜、紅蘿蔔、培根、毛豆仁)</v>
      </c>
      <c r="C65" s="29" t="str">
        <f>'食材明細112年09月份月-葷'!C57</f>
        <v>冬瓜大丁</v>
      </c>
      <c r="D65" s="30">
        <f>'食材明細112年09月份月-葷'!D57</f>
        <v>60</v>
      </c>
      <c r="E65" s="4" t="str">
        <f>'食材明細112年09月份月-葷'!E57</f>
        <v>g</v>
      </c>
      <c r="G65" s="270" t="s">
        <v>45</v>
      </c>
      <c r="H65" s="28" t="str">
        <f>'11209桃源'!$E11</f>
        <v>關東煮
(玉米、油豆腐、白蘿蔔)</v>
      </c>
      <c r="I65" s="29" t="str">
        <f>'食材明細112年09月份月-葷'!I57</f>
        <v>玉米段</v>
      </c>
      <c r="J65" s="30">
        <f>'食材明細112年09月份月-葷'!J57</f>
        <v>30</v>
      </c>
      <c r="K65" s="4" t="str">
        <f>'食材明細112年09月份月-葷'!K57</f>
        <v>g</v>
      </c>
      <c r="M65" s="270" t="s">
        <v>45</v>
      </c>
      <c r="N65" s="28" t="str">
        <f>'11209桃源'!$E12</f>
        <v>泰式冬粉煲
(洋蔥、冬粉、高麗菜、
豬肉)</v>
      </c>
      <c r="O65" s="29" t="str">
        <f>'食材明細112年09月份月-葷'!O57</f>
        <v>冬粉</v>
      </c>
      <c r="P65" s="30">
        <f>'食材明細112年09月份月-葷'!P57</f>
        <v>15</v>
      </c>
      <c r="Q65" s="4" t="str">
        <f>'食材明細112年09月份月-葷'!Q57</f>
        <v>g</v>
      </c>
      <c r="S65" s="270" t="s">
        <v>45</v>
      </c>
      <c r="T65" s="28" t="str">
        <f>'11209桃源'!$E13</f>
        <v>咖哩洋芋
(馬鈴薯、紅蘿蔔、洋蔥、玉米粒)</v>
      </c>
      <c r="U65" s="29" t="str">
        <f>'食材明細112年09月份月-葷'!U57</f>
        <v>洋芋中丁</v>
      </c>
      <c r="V65" s="30">
        <f>'食材明細112年09月份月-葷'!V57</f>
        <v>35</v>
      </c>
      <c r="W65" s="4" t="str">
        <f>'食材明細112年09月份月-葷'!W57</f>
        <v>g</v>
      </c>
      <c r="Y65" s="270" t="s">
        <v>45</v>
      </c>
      <c r="Z65" s="28" t="str">
        <f>'11209桃源'!$E14</f>
        <v>小鮮肉包</v>
      </c>
      <c r="AA65" s="29" t="str">
        <f>'食材明細112年09月份月-葷'!AA57</f>
        <v>小鮮肉包</v>
      </c>
      <c r="AB65" s="30">
        <f>'食材明細112年09月份月-葷'!AB57</f>
        <v>1</v>
      </c>
      <c r="AC65" s="4" t="str">
        <f>'食材明細112年09月份月-葷'!AC57</f>
        <v>p</v>
      </c>
    </row>
    <row r="66" spans="1:35" ht="20.149999999999999" customHeight="1">
      <c r="A66" s="271"/>
      <c r="B66" s="31"/>
      <c r="C66" s="10" t="str">
        <f>'食材明細112年09月份月-葷'!C58</f>
        <v>紅K中丁</v>
      </c>
      <c r="D66" s="31">
        <f>'食材明細112年09月份月-葷'!D58</f>
        <v>10</v>
      </c>
      <c r="E66" s="7" t="str">
        <f>'食材明細112年09月份月-葷'!E58</f>
        <v>g</v>
      </c>
      <c r="G66" s="271"/>
      <c r="H66" s="31"/>
      <c r="I66" s="10" t="str">
        <f>'食材明細112年09月份月-葷'!I58</f>
        <v>油豆腐丁-非基改</v>
      </c>
      <c r="J66" s="31">
        <f>'食材明細112年09月份月-葷'!J58</f>
        <v>25</v>
      </c>
      <c r="K66" s="7" t="str">
        <f>'食材明細112年09月份月-葷'!K58</f>
        <v>g</v>
      </c>
      <c r="M66" s="271"/>
      <c r="N66" s="31"/>
      <c r="O66" s="10" t="str">
        <f>'食材明細112年09月份月-葷'!O58</f>
        <v>CAS洋蔥絲</v>
      </c>
      <c r="P66" s="31">
        <f>'食材明細112年09月份月-葷'!P58</f>
        <v>20</v>
      </c>
      <c r="Q66" s="7" t="str">
        <f>'食材明細112年09月份月-葷'!Q58</f>
        <v>g</v>
      </c>
      <c r="S66" s="271"/>
      <c r="T66" s="31"/>
      <c r="U66" s="10" t="str">
        <f>'食材明細112年09月份月-葷'!U58</f>
        <v>紅k中丁</v>
      </c>
      <c r="V66" s="31">
        <f>'食材明細112年09月份月-葷'!V58</f>
        <v>25</v>
      </c>
      <c r="W66" s="7" t="str">
        <f>'食材明細112年09月份月-葷'!W58</f>
        <v>g</v>
      </c>
      <c r="Y66" s="271"/>
      <c r="Z66" s="31"/>
      <c r="AA66" s="10">
        <f>'食材明細112年09月份月-葷'!AA58</f>
        <v>0</v>
      </c>
      <c r="AB66" s="31">
        <f>'食材明細112年09月份月-葷'!AB58</f>
        <v>0</v>
      </c>
      <c r="AC66" s="7">
        <f>'食材明細112年09月份月-葷'!AC58</f>
        <v>0</v>
      </c>
    </row>
    <row r="67" spans="1:35" ht="20.149999999999999" customHeight="1">
      <c r="A67" s="271"/>
      <c r="B67" s="31"/>
      <c r="C67" s="10" t="str">
        <f>'食材明細112年09月份月-葷'!C59</f>
        <v>培根</v>
      </c>
      <c r="D67" s="31">
        <f>'食材明細112年09月份月-葷'!D59</f>
        <v>5</v>
      </c>
      <c r="E67" s="7" t="str">
        <f>'食材明細112年09月份月-葷'!E59</f>
        <v>g</v>
      </c>
      <c r="G67" s="271"/>
      <c r="H67" s="31"/>
      <c r="I67" s="10" t="str">
        <f>'食材明細112年09月份月-葷'!I59</f>
        <v>白蘿蔔中丁</v>
      </c>
      <c r="J67" s="31">
        <f>'食材明細112年09月份月-葷'!J59</f>
        <v>25</v>
      </c>
      <c r="K67" s="7" t="str">
        <f>'食材明細112年09月份月-葷'!K59</f>
        <v>g</v>
      </c>
      <c r="M67" s="271"/>
      <c r="N67" s="31"/>
      <c r="O67" s="10" t="str">
        <f>'食材明細112年09月份月-葷'!O59</f>
        <v>肉絲</v>
      </c>
      <c r="P67" s="31">
        <f>'食材明細112年09月份月-葷'!P59</f>
        <v>5</v>
      </c>
      <c r="Q67" s="7" t="str">
        <f>'食材明細112年09月份月-葷'!Q59</f>
        <v>g</v>
      </c>
      <c r="S67" s="271"/>
      <c r="T67" s="31"/>
      <c r="U67" s="10" t="str">
        <f>'食材明細112年09月份月-葷'!U59</f>
        <v>洋蔥中丁</v>
      </c>
      <c r="V67" s="31">
        <f>'食材明細112年09月份月-葷'!V59</f>
        <v>10</v>
      </c>
      <c r="W67" s="7" t="str">
        <f>'食材明細112年09月份月-葷'!W59</f>
        <v>g</v>
      </c>
      <c r="Y67" s="271"/>
      <c r="Z67" s="31"/>
      <c r="AA67" s="10">
        <f>'食材明細112年09月份月-葷'!AA59</f>
        <v>0</v>
      </c>
      <c r="AB67" s="31">
        <f>'食材明細112年09月份月-葷'!AB59</f>
        <v>0</v>
      </c>
      <c r="AC67" s="7">
        <f>'食材明細112年09月份月-葷'!AC59</f>
        <v>0</v>
      </c>
    </row>
    <row r="68" spans="1:35" ht="20.149999999999999" customHeight="1">
      <c r="A68" s="271"/>
      <c r="B68" s="31"/>
      <c r="C68" s="10" t="str">
        <f>'食材明細112年09月份月-葷'!C60</f>
        <v>毛豆仁</v>
      </c>
      <c r="D68" s="31">
        <f>'食材明細112年09月份月-葷'!D60</f>
        <v>1</v>
      </c>
      <c r="E68" s="7" t="str">
        <f>'食材明細112年09月份月-葷'!E60</f>
        <v>g</v>
      </c>
      <c r="G68" s="271"/>
      <c r="H68" s="31"/>
      <c r="I68" s="10" t="str">
        <f>'食材明細112年09月份月-葷'!I60</f>
        <v>柴魚片</v>
      </c>
      <c r="J68" s="31">
        <f>'食材明細112年09月份月-葷'!J60</f>
        <v>0</v>
      </c>
      <c r="K68" s="7">
        <f>'食材明細112年09月份月-葷'!K60</f>
        <v>0</v>
      </c>
      <c r="M68" s="271"/>
      <c r="N68" s="31"/>
      <c r="O68" s="10" t="str">
        <f>'食材明細112年09月份月-葷'!O60</f>
        <v>魚露</v>
      </c>
      <c r="P68" s="31">
        <f>'食材明細112年09月份月-葷'!P60</f>
        <v>0</v>
      </c>
      <c r="Q68" s="7">
        <f>'食材明細112年09月份月-葷'!Q60</f>
        <v>0</v>
      </c>
      <c r="S68" s="271"/>
      <c r="T68" s="31"/>
      <c r="U68" s="10" t="str">
        <f>'食材明細112年09月份月-葷'!U60</f>
        <v>咖哩粉</v>
      </c>
      <c r="V68" s="31">
        <f>'食材明細112年09月份月-葷'!V60</f>
        <v>0</v>
      </c>
      <c r="W68" s="7">
        <f>'食材明細112年09月份月-葷'!W60</f>
        <v>0</v>
      </c>
      <c r="Y68" s="271"/>
      <c r="Z68" s="31"/>
      <c r="AA68" s="10">
        <f>'食材明細112年09月份月-葷'!AA60</f>
        <v>0</v>
      </c>
      <c r="AB68" s="31">
        <f>'食材明細112年09月份月-葷'!AB60</f>
        <v>0</v>
      </c>
      <c r="AC68" s="7">
        <f>'食材明細112年09月份月-葷'!AC60</f>
        <v>0</v>
      </c>
    </row>
    <row r="69" spans="1:35" ht="20.149999999999999" customHeight="1">
      <c r="A69" s="271"/>
      <c r="B69" s="31"/>
      <c r="C69" s="10" t="s">
        <v>128</v>
      </c>
      <c r="D69" s="31">
        <f>'食材明細112年09月份月-葷'!D61</f>
        <v>0</v>
      </c>
      <c r="E69" s="7">
        <f>'食材明細112年09月份月-葷'!E61</f>
        <v>0</v>
      </c>
      <c r="G69" s="271"/>
      <c r="H69" s="31"/>
      <c r="I69" s="10">
        <f>'食材明細112年09月份月-葷'!I61</f>
        <v>0</v>
      </c>
      <c r="J69" s="31">
        <f>'食材明細112年09月份月-葷'!J61</f>
        <v>0</v>
      </c>
      <c r="K69" s="7">
        <f>'食材明細112年09月份月-葷'!K61</f>
        <v>0</v>
      </c>
      <c r="M69" s="271"/>
      <c r="N69" s="31"/>
      <c r="O69" s="10" t="str">
        <f>'食材明細112年09月份月-葷'!O61</f>
        <v>檸檬汁</v>
      </c>
      <c r="P69" s="31">
        <f>'食材明細112年09月份月-葷'!P61</f>
        <v>0</v>
      </c>
      <c r="Q69" s="7">
        <f>'食材明細112年09月份月-葷'!Q61</f>
        <v>0</v>
      </c>
      <c r="S69" s="271"/>
      <c r="T69" s="31"/>
      <c r="U69" s="10" t="str">
        <f>'食材明細112年09月份月-葷'!U61</f>
        <v>玉米粒</v>
      </c>
      <c r="V69" s="31">
        <f>'食材明細112年09月份月-葷'!V61</f>
        <v>0</v>
      </c>
      <c r="W69" s="7">
        <f>'食材明細112年09月份月-葷'!W61</f>
        <v>0</v>
      </c>
      <c r="Y69" s="271"/>
      <c r="Z69" s="31"/>
      <c r="AA69" s="10">
        <f>'食材明細112年09月份月-葷'!AA61</f>
        <v>0</v>
      </c>
      <c r="AB69" s="31">
        <f>'食材明細112年09月份月-葷'!AB61</f>
        <v>0</v>
      </c>
      <c r="AC69" s="7">
        <f>'食材明細112年09月份月-葷'!AC61</f>
        <v>0</v>
      </c>
    </row>
    <row r="70" spans="1:35" ht="20.149999999999999" customHeight="1">
      <c r="A70" s="271"/>
      <c r="B70" s="31"/>
      <c r="C70" s="10">
        <f>'食材明細112年09月份月-葷'!C62</f>
        <v>0</v>
      </c>
      <c r="D70" s="31">
        <f>'食材明細112年09月份月-葷'!D62</f>
        <v>0</v>
      </c>
      <c r="E70" s="7">
        <f>'食材明細112年09月份月-葷'!E62</f>
        <v>0</v>
      </c>
      <c r="G70" s="271"/>
      <c r="H70" s="31"/>
      <c r="I70" s="10">
        <f>'食材明細112年09月份月-葷'!I62</f>
        <v>0</v>
      </c>
      <c r="J70" s="31">
        <f>'食材明細112年09月份月-葷'!J62</f>
        <v>0</v>
      </c>
      <c r="K70" s="7">
        <f>'食材明細112年09月份月-葷'!K62</f>
        <v>0</v>
      </c>
      <c r="M70" s="271"/>
      <c r="N70" s="31"/>
      <c r="O70" s="10" t="str">
        <f>'食材明細112年09月份月-葷'!O62</f>
        <v>高麗菜絲</v>
      </c>
      <c r="P70" s="31">
        <f>'食材明細112年09月份月-葷'!P62</f>
        <v>15</v>
      </c>
      <c r="Q70" s="7">
        <f>'食材明細112年09月份月-葷'!Q62</f>
        <v>0</v>
      </c>
      <c r="S70" s="271"/>
      <c r="T70" s="31"/>
      <c r="U70" s="10">
        <f>'食材明細112年09月份月-葷'!U62</f>
        <v>0</v>
      </c>
      <c r="V70" s="31">
        <f>'食材明細112年09月份月-葷'!V62</f>
        <v>0</v>
      </c>
      <c r="W70" s="7">
        <f>'食材明細112年09月份月-葷'!W62</f>
        <v>0</v>
      </c>
      <c r="Y70" s="271"/>
      <c r="Z70" s="31"/>
      <c r="AA70" s="10">
        <f>'食材明細112年09月份月-葷'!AA62</f>
        <v>0</v>
      </c>
      <c r="AB70" s="31">
        <f>'食材明細112年09月份月-葷'!AB62</f>
        <v>0</v>
      </c>
      <c r="AC70" s="9">
        <f>'食材明細112年09月份月-葷'!AC62</f>
        <v>0</v>
      </c>
      <c r="AD70" s="122"/>
      <c r="AE70" s="122"/>
      <c r="AF70" s="122"/>
      <c r="AG70" s="122"/>
      <c r="AH70" s="122"/>
      <c r="AI70" s="122"/>
    </row>
    <row r="71" spans="1:35" ht="20.149999999999999" customHeight="1">
      <c r="A71" s="271"/>
      <c r="B71" s="17"/>
      <c r="C71" s="32">
        <f>'食材明細112年09月份月-葷'!C63</f>
        <v>0</v>
      </c>
      <c r="D71" s="31">
        <f>'食材明細112年09月份月-葷'!D63</f>
        <v>0</v>
      </c>
      <c r="E71" s="7">
        <f>'食材明細112年09月份月-葷'!E63</f>
        <v>0</v>
      </c>
      <c r="G71" s="271"/>
      <c r="H71" s="17"/>
      <c r="I71" s="32">
        <f>'食材明細112年09月份月-葷'!I63</f>
        <v>0</v>
      </c>
      <c r="J71" s="31">
        <f>'食材明細112年09月份月-葷'!J63</f>
        <v>0</v>
      </c>
      <c r="K71" s="7">
        <f>'食材明細112年09月份月-葷'!K63</f>
        <v>0</v>
      </c>
      <c r="M71" s="271"/>
      <c r="N71" s="17"/>
      <c r="O71" s="32">
        <f>'食材明細112年09月份月-葷'!O63</f>
        <v>0</v>
      </c>
      <c r="P71" s="31">
        <f>'食材明細112年09月份月-葷'!P63</f>
        <v>0</v>
      </c>
      <c r="Q71" s="7">
        <f>'食材明細112年09月份月-葷'!Q63</f>
        <v>0</v>
      </c>
      <c r="S71" s="271"/>
      <c r="T71" s="17"/>
      <c r="U71" s="32">
        <f>'食材明細112年09月份月-葷'!U63</f>
        <v>0</v>
      </c>
      <c r="V71" s="31">
        <f>'食材明細112年09月份月-葷'!V63</f>
        <v>0</v>
      </c>
      <c r="W71" s="7">
        <f>'食材明細112年09月份月-葷'!W63</f>
        <v>0</v>
      </c>
      <c r="Y71" s="271"/>
      <c r="Z71" s="17"/>
      <c r="AA71" s="32">
        <f>'食材明細112年09月份月-葷'!AA63</f>
        <v>0</v>
      </c>
      <c r="AB71" s="31">
        <f>'食材明細112年09月份月-葷'!AB63</f>
        <v>0</v>
      </c>
      <c r="AC71" s="9">
        <f>'食材明細112年09月份月-葷'!AC63</f>
        <v>0</v>
      </c>
      <c r="AD71" s="122"/>
      <c r="AE71" s="122"/>
      <c r="AF71" s="122"/>
      <c r="AG71" s="122"/>
      <c r="AH71" s="122"/>
      <c r="AI71" s="122"/>
    </row>
    <row r="72" spans="1:35" ht="20.149999999999999" customHeight="1" thickBot="1">
      <c r="A72" s="277"/>
      <c r="B72" s="22"/>
      <c r="C72" s="107">
        <f>'食材明細112年09月份月-葷'!C64</f>
        <v>0</v>
      </c>
      <c r="D72" s="27">
        <f>'食材明細112年09月份月-葷'!D64</f>
        <v>0</v>
      </c>
      <c r="E72" s="14">
        <f>'食材明細112年09月份月-葷'!E64</f>
        <v>0</v>
      </c>
      <c r="G72" s="277"/>
      <c r="H72" s="22"/>
      <c r="I72" s="107">
        <f>'食材明細112年09月份月-葷'!I64</f>
        <v>0</v>
      </c>
      <c r="J72" s="27">
        <f>'食材明細112年09月份月-葷'!J64</f>
        <v>0</v>
      </c>
      <c r="K72" s="14">
        <f>'食材明細112年09月份月-葷'!K64</f>
        <v>0</v>
      </c>
      <c r="M72" s="277"/>
      <c r="N72" s="22"/>
      <c r="O72" s="107">
        <f>'食材明細112年09月份月-葷'!O64</f>
        <v>0</v>
      </c>
      <c r="P72" s="27">
        <f>'食材明細112年09月份月-葷'!P64</f>
        <v>0</v>
      </c>
      <c r="Q72" s="14">
        <f>'食材明細112年09月份月-葷'!Q64</f>
        <v>0</v>
      </c>
      <c r="S72" s="277"/>
      <c r="T72" s="22"/>
      <c r="U72" s="107">
        <f>'食材明細112年09月份月-葷'!U64</f>
        <v>0</v>
      </c>
      <c r="V72" s="27">
        <f>'食材明細112年09月份月-葷'!V64</f>
        <v>0</v>
      </c>
      <c r="W72" s="14">
        <f>'食材明細112年09月份月-葷'!W64</f>
        <v>0</v>
      </c>
      <c r="Y72" s="277"/>
      <c r="Z72" s="22"/>
      <c r="AA72" s="107">
        <f>'食材明細112年09月份月-葷'!AA64</f>
        <v>0</v>
      </c>
      <c r="AB72" s="27">
        <f>'食材明細112年09月份月-葷'!AB64</f>
        <v>0</v>
      </c>
      <c r="AC72" s="12">
        <f>'食材明細112年09月份月-葷'!AC64</f>
        <v>0</v>
      </c>
      <c r="AD72" s="122"/>
      <c r="AE72" s="122"/>
      <c r="AF72" s="122"/>
      <c r="AG72" s="122"/>
      <c r="AH72" s="122"/>
      <c r="AI72" s="122"/>
    </row>
    <row r="73" spans="1:35" ht="20.149999999999999" customHeight="1">
      <c r="A73" s="270" t="s">
        <v>48</v>
      </c>
      <c r="B73" s="135" t="s">
        <v>482</v>
      </c>
      <c r="C73" s="104" t="s">
        <v>487</v>
      </c>
      <c r="D73" s="105">
        <v>30</v>
      </c>
      <c r="E73" s="106"/>
      <c r="G73" s="270" t="s">
        <v>48</v>
      </c>
      <c r="H73" s="65" t="s">
        <v>483</v>
      </c>
      <c r="I73" s="104" t="s">
        <v>491</v>
      </c>
      <c r="J73" s="105">
        <v>72</v>
      </c>
      <c r="K73" s="106"/>
      <c r="M73" s="270" t="s">
        <v>48</v>
      </c>
      <c r="N73" s="135" t="s">
        <v>484</v>
      </c>
      <c r="O73" s="104" t="s">
        <v>492</v>
      </c>
      <c r="P73" s="105">
        <v>72</v>
      </c>
      <c r="Q73" s="106"/>
      <c r="S73" s="270" t="s">
        <v>48</v>
      </c>
      <c r="T73" s="135" t="s">
        <v>485</v>
      </c>
      <c r="U73" s="104" t="s">
        <v>495</v>
      </c>
      <c r="V73" s="105">
        <v>72</v>
      </c>
      <c r="W73" s="106"/>
      <c r="Y73" s="270" t="s">
        <v>48</v>
      </c>
      <c r="Z73" s="135" t="s">
        <v>385</v>
      </c>
      <c r="AA73" s="104" t="s">
        <v>498</v>
      </c>
      <c r="AB73" s="105">
        <v>55</v>
      </c>
      <c r="AC73" s="134"/>
      <c r="AD73" s="122"/>
      <c r="AE73" s="233"/>
      <c r="AF73" s="234"/>
      <c r="AG73" s="235"/>
      <c r="AH73" s="236"/>
      <c r="AI73" s="122"/>
    </row>
    <row r="74" spans="1:35" ht="20.149999999999999" customHeight="1">
      <c r="A74" s="271"/>
      <c r="B74" s="26"/>
      <c r="C74" s="104" t="s">
        <v>488</v>
      </c>
      <c r="D74" s="105">
        <v>20</v>
      </c>
      <c r="E74" s="106"/>
      <c r="G74" s="271"/>
      <c r="H74" s="26"/>
      <c r="I74" s="104" t="s">
        <v>490</v>
      </c>
      <c r="J74" s="105">
        <v>8</v>
      </c>
      <c r="K74" s="106"/>
      <c r="M74" s="271"/>
      <c r="N74" s="26"/>
      <c r="O74" s="104" t="s">
        <v>493</v>
      </c>
      <c r="P74" s="105"/>
      <c r="Q74" s="106"/>
      <c r="S74" s="271"/>
      <c r="T74" s="26"/>
      <c r="U74" s="104" t="s">
        <v>496</v>
      </c>
      <c r="V74" s="105">
        <v>3</v>
      </c>
      <c r="W74" s="106"/>
      <c r="Y74" s="271"/>
      <c r="Z74" s="26"/>
      <c r="AA74" s="104" t="s">
        <v>499</v>
      </c>
      <c r="AB74" s="105">
        <v>10</v>
      </c>
      <c r="AC74" s="134"/>
      <c r="AD74" s="122"/>
      <c r="AE74" s="237"/>
      <c r="AF74" s="234"/>
      <c r="AG74" s="235"/>
      <c r="AH74" s="236"/>
      <c r="AI74" s="122"/>
    </row>
    <row r="75" spans="1:35" ht="20.149999999999999" customHeight="1">
      <c r="A75" s="271"/>
      <c r="B75" s="26"/>
      <c r="C75" s="104" t="s">
        <v>489</v>
      </c>
      <c r="D75" s="105">
        <v>10</v>
      </c>
      <c r="E75" s="106"/>
      <c r="G75" s="271"/>
      <c r="H75" s="26"/>
      <c r="I75" s="104"/>
      <c r="J75" s="105"/>
      <c r="K75" s="106"/>
      <c r="M75" s="271"/>
      <c r="N75" s="26"/>
      <c r="O75" s="104" t="s">
        <v>494</v>
      </c>
      <c r="P75" s="105">
        <v>8</v>
      </c>
      <c r="Q75" s="106"/>
      <c r="S75" s="271"/>
      <c r="T75" s="26"/>
      <c r="U75" s="104" t="s">
        <v>497</v>
      </c>
      <c r="V75" s="105">
        <v>3</v>
      </c>
      <c r="W75" s="106"/>
      <c r="Y75" s="271"/>
      <c r="Z75" s="26"/>
      <c r="AA75" s="104" t="s">
        <v>500</v>
      </c>
      <c r="AB75" s="105"/>
      <c r="AC75" s="134"/>
      <c r="AD75" s="122"/>
      <c r="AE75" s="237"/>
      <c r="AF75" s="234"/>
      <c r="AG75" s="235"/>
      <c r="AH75" s="236"/>
      <c r="AI75" s="122"/>
    </row>
    <row r="76" spans="1:35" ht="20.149999999999999" customHeight="1">
      <c r="A76" s="271"/>
      <c r="B76" s="26"/>
      <c r="C76" s="104" t="s">
        <v>490</v>
      </c>
      <c r="D76" s="105">
        <v>10</v>
      </c>
      <c r="E76" s="106"/>
      <c r="G76" s="271"/>
      <c r="H76" s="26"/>
      <c r="I76" s="104"/>
      <c r="J76" s="105"/>
      <c r="K76" s="106"/>
      <c r="M76" s="271"/>
      <c r="N76" s="26"/>
      <c r="O76" s="104"/>
      <c r="P76" s="105"/>
      <c r="Q76" s="106"/>
      <c r="S76" s="271"/>
      <c r="T76" s="26"/>
      <c r="U76" s="104" t="s">
        <v>494</v>
      </c>
      <c r="V76" s="105">
        <v>3</v>
      </c>
      <c r="W76" s="106"/>
      <c r="Y76" s="271"/>
      <c r="Z76" s="26"/>
      <c r="AA76" s="104"/>
      <c r="AB76" s="105"/>
      <c r="AC76" s="134"/>
      <c r="AD76" s="122"/>
      <c r="AE76" s="164"/>
      <c r="AF76" s="234"/>
      <c r="AG76" s="122"/>
      <c r="AH76" s="122"/>
      <c r="AI76" s="122"/>
    </row>
    <row r="77" spans="1:35" ht="20.149999999999999" customHeight="1">
      <c r="A77" s="271"/>
      <c r="B77" s="26"/>
      <c r="C77" s="104"/>
      <c r="D77" s="105"/>
      <c r="E77" s="106"/>
      <c r="G77" s="271"/>
      <c r="H77" s="26"/>
      <c r="I77" s="104"/>
      <c r="J77" s="105">
        <v>0</v>
      </c>
      <c r="K77" s="106"/>
      <c r="M77" s="271"/>
      <c r="N77" s="26"/>
      <c r="O77" s="104"/>
      <c r="P77" s="105"/>
      <c r="Q77" s="106"/>
      <c r="S77" s="271"/>
      <c r="T77" s="26"/>
      <c r="U77" s="104"/>
      <c r="V77" s="105"/>
      <c r="W77" s="106"/>
      <c r="Y77" s="271"/>
      <c r="Z77" s="26"/>
      <c r="AA77" s="104"/>
      <c r="AB77" s="105"/>
      <c r="AC77" s="134"/>
      <c r="AD77" s="122"/>
      <c r="AE77" s="237"/>
      <c r="AF77" s="234"/>
      <c r="AG77" s="122"/>
      <c r="AH77" s="122"/>
      <c r="AI77" s="122"/>
    </row>
    <row r="78" spans="1:35" ht="20.149999999999999" customHeight="1">
      <c r="A78" s="271"/>
      <c r="B78" s="26"/>
      <c r="C78" s="104"/>
      <c r="D78" s="105"/>
      <c r="E78" s="106"/>
      <c r="G78" s="271"/>
      <c r="H78" s="26"/>
      <c r="I78" s="104"/>
      <c r="J78" s="105">
        <v>0</v>
      </c>
      <c r="K78" s="106"/>
      <c r="M78" s="271"/>
      <c r="N78" s="26"/>
      <c r="O78" s="104"/>
      <c r="P78" s="105"/>
      <c r="Q78" s="106"/>
      <c r="S78" s="271"/>
      <c r="T78" s="26"/>
      <c r="U78" s="104"/>
      <c r="V78" s="105"/>
      <c r="W78" s="106"/>
      <c r="Y78" s="271"/>
      <c r="Z78" s="26"/>
      <c r="AA78" s="104"/>
      <c r="AB78" s="105"/>
      <c r="AC78" s="134"/>
      <c r="AD78" s="122"/>
      <c r="AE78" s="233"/>
      <c r="AF78" s="234"/>
      <c r="AG78" s="235"/>
      <c r="AH78" s="236"/>
      <c r="AI78" s="122"/>
    </row>
    <row r="79" spans="1:35" ht="20.149999999999999" customHeight="1">
      <c r="A79" s="271"/>
      <c r="B79" s="26"/>
      <c r="C79" s="104"/>
      <c r="D79" s="105"/>
      <c r="E79" s="106"/>
      <c r="G79" s="271"/>
      <c r="H79" s="26"/>
      <c r="I79" s="104"/>
      <c r="J79" s="105">
        <v>0</v>
      </c>
      <c r="K79" s="106"/>
      <c r="M79" s="271"/>
      <c r="N79" s="26"/>
      <c r="O79" s="104"/>
      <c r="P79" s="105"/>
      <c r="Q79" s="106"/>
      <c r="S79" s="271"/>
      <c r="T79" s="26"/>
      <c r="U79" s="104"/>
      <c r="V79" s="105"/>
      <c r="W79" s="106"/>
      <c r="Y79" s="271"/>
      <c r="Z79" s="26"/>
      <c r="AA79" s="104"/>
      <c r="AB79" s="105"/>
      <c r="AC79" s="134"/>
      <c r="AD79" s="122"/>
      <c r="AE79" s="237"/>
      <c r="AF79" s="234"/>
      <c r="AG79" s="235"/>
      <c r="AH79" s="236"/>
      <c r="AI79" s="122"/>
    </row>
    <row r="80" spans="1:35" ht="20.149999999999999" customHeight="1" thickBot="1">
      <c r="A80" s="277"/>
      <c r="B80" s="35"/>
      <c r="C80" s="13"/>
      <c r="D80" s="27"/>
      <c r="E80" s="36"/>
      <c r="G80" s="277"/>
      <c r="H80" s="35"/>
      <c r="I80" s="13"/>
      <c r="J80" s="27"/>
      <c r="K80" s="36"/>
      <c r="M80" s="277"/>
      <c r="N80" s="35"/>
      <c r="O80" s="13"/>
      <c r="P80" s="27"/>
      <c r="Q80" s="36"/>
      <c r="S80" s="277"/>
      <c r="T80" s="35"/>
      <c r="U80" s="13"/>
      <c r="V80" s="27"/>
      <c r="W80" s="36"/>
      <c r="Y80" s="277"/>
      <c r="Z80" s="35"/>
      <c r="AA80" s="13"/>
      <c r="AB80" s="27"/>
      <c r="AC80" s="238"/>
      <c r="AD80" s="122"/>
      <c r="AE80" s="237"/>
      <c r="AF80" s="234"/>
      <c r="AG80" s="235"/>
      <c r="AH80" s="236"/>
      <c r="AI80" s="122"/>
    </row>
    <row r="81" spans="1:35" ht="20.149999999999999" customHeight="1">
      <c r="A81" s="270" t="s">
        <v>46</v>
      </c>
      <c r="B81" s="33" t="str">
        <f>'11209桃源'!$F10</f>
        <v>有機荷葉白菜</v>
      </c>
      <c r="C81" s="37" t="str">
        <f>'食材明細112年09月份月-葷'!C65</f>
        <v>有機青菜切</v>
      </c>
      <c r="D81" s="18">
        <f>'食材明細112年09月份月-葷'!D65</f>
        <v>72</v>
      </c>
      <c r="E81" s="19" t="str">
        <f>'食材明細112年09月份月-葷'!E65</f>
        <v>g</v>
      </c>
      <c r="G81" s="270" t="s">
        <v>46</v>
      </c>
      <c r="H81" s="33" t="str">
        <f>'11209桃源'!$F11</f>
        <v>有機空心菜</v>
      </c>
      <c r="I81" s="37" t="str">
        <f>'食材明細112年09月份月-葷'!I65</f>
        <v>有機青菜切</v>
      </c>
      <c r="J81" s="18">
        <f>'食材明細112年09月份月-葷'!J65</f>
        <v>72</v>
      </c>
      <c r="K81" s="19" t="str">
        <f>'食材明細112年09月份月-葷'!K65</f>
        <v>g</v>
      </c>
      <c r="M81" s="270" t="s">
        <v>46</v>
      </c>
      <c r="N81" s="33" t="str">
        <f>'11209桃源'!$F12</f>
        <v>地瓜葉</v>
      </c>
      <c r="O81" s="37" t="str">
        <f>'食材明細112年09月份月-葷'!O65</f>
        <v>蔬菜切</v>
      </c>
      <c r="P81" s="18">
        <f>'食材明細112年09月份月-葷'!P65</f>
        <v>72</v>
      </c>
      <c r="Q81" s="19" t="str">
        <f>'食材明細112年09月份月-葷'!Q65</f>
        <v>g</v>
      </c>
      <c r="S81" s="270" t="s">
        <v>46</v>
      </c>
      <c r="T81" s="33" t="str">
        <f>'11209桃源'!$F13</f>
        <v>有機黑葉白菜</v>
      </c>
      <c r="U81" s="37" t="str">
        <f>'食材明細112年09月份月-葷'!U65</f>
        <v>有機蔬菜切</v>
      </c>
      <c r="V81" s="18">
        <f>'食材明細112年09月份月-葷'!V65</f>
        <v>72</v>
      </c>
      <c r="W81" s="19" t="str">
        <f>'食材明細112年09月份月-葷'!W65</f>
        <v>g</v>
      </c>
      <c r="Y81" s="270" t="s">
        <v>46</v>
      </c>
      <c r="Z81" s="33" t="str">
        <f>'11209桃源'!$F14</f>
        <v>油菜</v>
      </c>
      <c r="AA81" s="37" t="str">
        <f>'食材明細112年09月份月-葷'!AA65</f>
        <v>蔬菜切</v>
      </c>
      <c r="AB81" s="18">
        <f>'食材明細112年09月份月-葷'!AB65</f>
        <v>72</v>
      </c>
      <c r="AC81" s="44" t="str">
        <f>'食材明細112年09月份月-葷'!AC65</f>
        <v>g</v>
      </c>
      <c r="AD81" s="122"/>
      <c r="AE81" s="237"/>
      <c r="AF81" s="234"/>
      <c r="AG81" s="235"/>
      <c r="AH81" s="236"/>
      <c r="AI81" s="122"/>
    </row>
    <row r="82" spans="1:35" ht="20.149999999999999" customHeight="1">
      <c r="A82" s="271"/>
      <c r="B82" s="38"/>
      <c r="C82" s="34" t="str">
        <f>'食材明細112年09月份月-葷'!C66</f>
        <v>絞蒜</v>
      </c>
      <c r="D82" s="17">
        <f>'食材明細112年09月份月-葷'!D66</f>
        <v>0</v>
      </c>
      <c r="E82" s="7">
        <f>'食材明細112年09月份月-葷'!E66</f>
        <v>0</v>
      </c>
      <c r="G82" s="271"/>
      <c r="H82" s="38"/>
      <c r="I82" s="34" t="str">
        <f>'食材明細112年09月份月-葷'!I66</f>
        <v>絞蒜</v>
      </c>
      <c r="J82" s="17">
        <f>'食材明細112年09月份月-葷'!J66</f>
        <v>0</v>
      </c>
      <c r="K82" s="7">
        <f>'食材明細112年09月份月-葷'!K66</f>
        <v>0</v>
      </c>
      <c r="M82" s="271"/>
      <c r="N82" s="38"/>
      <c r="O82" s="34" t="str">
        <f>'食材明細112年09月份月-葷'!O66</f>
        <v>絞蒜</v>
      </c>
      <c r="P82" s="17">
        <f>'食材明細112年09月份月-葷'!P66</f>
        <v>0</v>
      </c>
      <c r="Q82" s="7">
        <f>'食材明細112年09月份月-葷'!Q66</f>
        <v>0</v>
      </c>
      <c r="S82" s="271"/>
      <c r="T82" s="38"/>
      <c r="U82" s="34" t="str">
        <f>'食材明細112年09月份月-葷'!U66</f>
        <v>絞蒜</v>
      </c>
      <c r="V82" s="17">
        <f>'食材明細112年09月份月-葷'!V66</f>
        <v>0</v>
      </c>
      <c r="W82" s="7">
        <f>'食材明細112年09月份月-葷'!W66</f>
        <v>0</v>
      </c>
      <c r="Y82" s="271"/>
      <c r="Z82" s="38"/>
      <c r="AA82" s="34" t="str">
        <f>'食材明細112年09月份月-葷'!AA66</f>
        <v>絞蒜</v>
      </c>
      <c r="AB82" s="17">
        <f>'食材明細112年09月份月-葷'!AB66</f>
        <v>0</v>
      </c>
      <c r="AC82" s="9">
        <f>'食材明細112年09月份月-葷'!AC66</f>
        <v>0</v>
      </c>
      <c r="AD82" s="122"/>
      <c r="AE82" s="233"/>
      <c r="AF82" s="234"/>
      <c r="AG82" s="235"/>
      <c r="AH82" s="236"/>
      <c r="AI82" s="122"/>
    </row>
    <row r="83" spans="1:35" ht="20.149999999999999" customHeight="1">
      <c r="A83" s="271"/>
      <c r="B83" s="8"/>
      <c r="C83" s="9">
        <f>'食材明細112年09月份月-葷'!C67</f>
        <v>0</v>
      </c>
      <c r="D83" s="10">
        <f>'食材明細112年09月份月-葷'!D67</f>
        <v>0</v>
      </c>
      <c r="E83" s="7">
        <f>'食材明細112年09月份月-葷'!E67</f>
        <v>0</v>
      </c>
      <c r="G83" s="271"/>
      <c r="H83" s="8"/>
      <c r="I83" s="9">
        <f>'食材明細112年09月份月-葷'!I67</f>
        <v>0</v>
      </c>
      <c r="J83" s="10">
        <f>'食材明細112年09月份月-葷'!J67</f>
        <v>0</v>
      </c>
      <c r="K83" s="7">
        <f>'食材明細112年09月份月-葷'!K67</f>
        <v>0</v>
      </c>
      <c r="M83" s="271"/>
      <c r="N83" s="8"/>
      <c r="O83" s="9">
        <f>'食材明細112年09月份月-葷'!O67</f>
        <v>0</v>
      </c>
      <c r="P83" s="10">
        <f>'食材明細112年09月份月-葷'!P67</f>
        <v>0</v>
      </c>
      <c r="Q83" s="7">
        <f>'食材明細112年09月份月-葷'!Q67</f>
        <v>0</v>
      </c>
      <c r="S83" s="271"/>
      <c r="T83" s="8"/>
      <c r="U83" s="9">
        <f>'食材明細112年09月份月-葷'!U67</f>
        <v>0</v>
      </c>
      <c r="V83" s="10">
        <f>'食材明細112年09月份月-葷'!V67</f>
        <v>0</v>
      </c>
      <c r="W83" s="7">
        <f>'食材明細112年09月份月-葷'!W67</f>
        <v>0</v>
      </c>
      <c r="Y83" s="271"/>
      <c r="Z83" s="8"/>
      <c r="AA83" s="9">
        <f>'食材明細112年09月份月-葷'!AA67</f>
        <v>0</v>
      </c>
      <c r="AB83" s="10">
        <f>'食材明細112年09月份月-葷'!AB67</f>
        <v>0</v>
      </c>
      <c r="AC83" s="9">
        <f>'食材明細112年09月份月-葷'!AC67</f>
        <v>0</v>
      </c>
      <c r="AD83" s="122"/>
      <c r="AE83" s="237"/>
      <c r="AF83" s="234"/>
      <c r="AG83" s="235"/>
      <c r="AH83" s="236"/>
      <c r="AI83" s="122"/>
    </row>
    <row r="84" spans="1:35" ht="20.149999999999999" customHeight="1">
      <c r="A84" s="271"/>
      <c r="B84" s="8"/>
      <c r="C84" s="9">
        <f>'食材明細112年09月份月-葷'!C68</f>
        <v>0</v>
      </c>
      <c r="D84" s="10">
        <f>'食材明細112年09月份月-葷'!D68</f>
        <v>0</v>
      </c>
      <c r="E84" s="7">
        <f>'食材明細112年09月份月-葷'!E68</f>
        <v>0</v>
      </c>
      <c r="G84" s="271"/>
      <c r="H84" s="8"/>
      <c r="I84" s="9">
        <f>'食材明細112年09月份月-葷'!I68</f>
        <v>0</v>
      </c>
      <c r="J84" s="10">
        <f>'食材明細112年09月份月-葷'!J68</f>
        <v>0</v>
      </c>
      <c r="K84" s="7">
        <f>'食材明細112年09月份月-葷'!K68</f>
        <v>0</v>
      </c>
      <c r="M84" s="271"/>
      <c r="N84" s="8"/>
      <c r="O84" s="9">
        <f>'食材明細112年09月份月-葷'!O68</f>
        <v>0</v>
      </c>
      <c r="P84" s="10">
        <f>'食材明細112年09月份月-葷'!P68</f>
        <v>0</v>
      </c>
      <c r="Q84" s="7">
        <f>'食材明細112年09月份月-葷'!Q68</f>
        <v>0</v>
      </c>
      <c r="S84" s="271"/>
      <c r="T84" s="8"/>
      <c r="U84" s="9">
        <f>'食材明細112年09月份月-葷'!U68</f>
        <v>0</v>
      </c>
      <c r="V84" s="10">
        <f>'食材明細112年09月份月-葷'!V68</f>
        <v>0</v>
      </c>
      <c r="W84" s="7">
        <f>'食材明細112年09月份月-葷'!W68</f>
        <v>0</v>
      </c>
      <c r="Y84" s="271"/>
      <c r="Z84" s="8"/>
      <c r="AA84" s="9">
        <f>'食材明細112年09月份月-葷'!AA68</f>
        <v>0</v>
      </c>
      <c r="AB84" s="10">
        <f>'食材明細112年09月份月-葷'!AB68</f>
        <v>0</v>
      </c>
      <c r="AC84" s="9">
        <f>'食材明細112年09月份月-葷'!AC68</f>
        <v>0</v>
      </c>
      <c r="AD84" s="122"/>
      <c r="AE84" s="237"/>
      <c r="AF84" s="234"/>
      <c r="AG84" s="235"/>
      <c r="AH84" s="236"/>
      <c r="AI84" s="122"/>
    </row>
    <row r="85" spans="1:35" ht="20.149999999999999" customHeight="1">
      <c r="A85" s="271"/>
      <c r="B85" s="8"/>
      <c r="C85" s="9">
        <f>'食材明細112年09月份月-葷'!C69</f>
        <v>0</v>
      </c>
      <c r="D85" s="10">
        <f>'食材明細112年09月份月-葷'!D69</f>
        <v>0</v>
      </c>
      <c r="E85" s="7">
        <f>'食材明細112年09月份月-葷'!E69</f>
        <v>0</v>
      </c>
      <c r="G85" s="271"/>
      <c r="H85" s="8"/>
      <c r="I85" s="9">
        <f>'食材明細112年09月份月-葷'!I69</f>
        <v>0</v>
      </c>
      <c r="J85" s="10">
        <f>'食材明細112年09月份月-葷'!J69</f>
        <v>0</v>
      </c>
      <c r="K85" s="7">
        <f>'食材明細112年09月份月-葷'!K69</f>
        <v>0</v>
      </c>
      <c r="M85" s="271"/>
      <c r="N85" s="8"/>
      <c r="O85" s="9">
        <f>'食材明細112年09月份月-葷'!O69</f>
        <v>0</v>
      </c>
      <c r="P85" s="10">
        <f>'食材明細112年09月份月-葷'!P69</f>
        <v>0</v>
      </c>
      <c r="Q85" s="7">
        <f>'食材明細112年09月份月-葷'!Q69</f>
        <v>0</v>
      </c>
      <c r="S85" s="271"/>
      <c r="T85" s="8"/>
      <c r="U85" s="9">
        <f>'食材明細112年09月份月-葷'!U69</f>
        <v>0</v>
      </c>
      <c r="V85" s="10">
        <f>'食材明細112年09月份月-葷'!V69</f>
        <v>0</v>
      </c>
      <c r="W85" s="7">
        <f>'食材明細112年09月份月-葷'!W69</f>
        <v>0</v>
      </c>
      <c r="Y85" s="271"/>
      <c r="Z85" s="8"/>
      <c r="AA85" s="9">
        <f>'食材明細112年09月份月-葷'!AA69</f>
        <v>0</v>
      </c>
      <c r="AB85" s="10">
        <f>'食材明細112年09月份月-葷'!AB69</f>
        <v>0</v>
      </c>
      <c r="AC85" s="9">
        <f>'食材明細112年09月份月-葷'!AC69</f>
        <v>0</v>
      </c>
      <c r="AD85" s="122"/>
      <c r="AE85" s="233"/>
      <c r="AF85" s="234"/>
      <c r="AG85" s="235"/>
      <c r="AH85" s="236"/>
      <c r="AI85" s="122"/>
    </row>
    <row r="86" spans="1:35" ht="20.149999999999999" customHeight="1" thickBot="1">
      <c r="A86" s="271"/>
      <c r="B86" s="8"/>
      <c r="C86" s="9">
        <f>'食材明細112年09月份月-葷'!C70</f>
        <v>0</v>
      </c>
      <c r="D86" s="10">
        <f>'食材明細112年09月份月-葷'!D70</f>
        <v>0</v>
      </c>
      <c r="E86" s="7">
        <f>'食材明細112年09月份月-葷'!E70</f>
        <v>0</v>
      </c>
      <c r="G86" s="271"/>
      <c r="H86" s="8"/>
      <c r="I86" s="9">
        <f>'食材明細112年09月份月-葷'!I70</f>
        <v>0</v>
      </c>
      <c r="J86" s="10">
        <f>'食材明細112年09月份月-葷'!J70</f>
        <v>0</v>
      </c>
      <c r="K86" s="7">
        <f>'食材明細112年09月份月-葷'!K70</f>
        <v>0</v>
      </c>
      <c r="M86" s="271"/>
      <c r="N86" s="8"/>
      <c r="O86" s="9">
        <f>'食材明細112年09月份月-葷'!O70</f>
        <v>0</v>
      </c>
      <c r="P86" s="10">
        <f>'食材明細112年09月份月-葷'!P70</f>
        <v>0</v>
      </c>
      <c r="Q86" s="7">
        <f>'食材明細112年09月份月-葷'!Q70</f>
        <v>0</v>
      </c>
      <c r="S86" s="271"/>
      <c r="T86" s="8"/>
      <c r="U86" s="9">
        <f>'食材明細112年09月份月-葷'!U70</f>
        <v>0</v>
      </c>
      <c r="V86" s="10">
        <f>'食材明細112年09月份月-葷'!V70</f>
        <v>0</v>
      </c>
      <c r="W86" s="7">
        <f>'食材明細112年09月份月-葷'!W70</f>
        <v>0</v>
      </c>
      <c r="Y86" s="271"/>
      <c r="Z86" s="8"/>
      <c r="AA86" s="9">
        <f>'食材明細112年09月份月-葷'!AA70</f>
        <v>0</v>
      </c>
      <c r="AB86" s="10">
        <f>'食材明細112年09月份月-葷'!AB70</f>
        <v>0</v>
      </c>
      <c r="AC86" s="9">
        <f>'食材明細112年09月份月-葷'!AC70</f>
        <v>0</v>
      </c>
      <c r="AD86" s="122"/>
      <c r="AE86" s="237"/>
      <c r="AF86" s="234"/>
      <c r="AG86" s="235"/>
      <c r="AH86" s="236"/>
      <c r="AI86" s="122"/>
    </row>
    <row r="87" spans="1:35" ht="20.149999999999999" customHeight="1">
      <c r="A87" s="270" t="s">
        <v>47</v>
      </c>
      <c r="B87" s="39" t="str">
        <f>'11209桃源'!$G10</f>
        <v>味噌油腐湯
(油豆腐、白蘿蔔)</v>
      </c>
      <c r="C87" s="40" t="str">
        <f>'食材明細112年09月份月-葷'!C71</f>
        <v>油豆腐</v>
      </c>
      <c r="D87" s="41">
        <f>'食材明細112年09月份月-葷'!D71</f>
        <v>20</v>
      </c>
      <c r="E87" s="4" t="str">
        <f>'食材明細112年09月份月-葷'!E71</f>
        <v>g</v>
      </c>
      <c r="G87" s="270" t="s">
        <v>47</v>
      </c>
      <c r="H87" s="124" t="str">
        <f>'11209桃源'!$G11</f>
        <v>木須扁蒲湯
(扁蒲、木耳、大骨)</v>
      </c>
      <c r="I87" s="40" t="str">
        <f>'食材明細112年09月份月-葷'!I71</f>
        <v>扁蒲片</v>
      </c>
      <c r="J87" s="41">
        <f>'食材明細112年09月份月-葷'!J71</f>
        <v>27</v>
      </c>
      <c r="K87" s="4" t="str">
        <f>'食材明細112年09月份月-葷'!K71</f>
        <v>g</v>
      </c>
      <c r="M87" s="270" t="s">
        <v>47</v>
      </c>
      <c r="N87" s="39" t="str">
        <f>'11209桃源'!$G12</f>
        <v>黃芽大骨湯
(黃豆芽、紅蘿蔔、大骨)</v>
      </c>
      <c r="O87" s="40" t="str">
        <f>'食材明細112年09月份月-葷'!O71</f>
        <v>黃豆芽</v>
      </c>
      <c r="P87" s="41">
        <f>'食材明細112年09月份月-葷'!P71</f>
        <v>25</v>
      </c>
      <c r="Q87" s="4" t="str">
        <f>'食材明細112年09月份月-葷'!Q71</f>
        <v>g</v>
      </c>
      <c r="S87" s="270" t="s">
        <v>47</v>
      </c>
      <c r="T87" s="39" t="str">
        <f>'11209桃源'!$G13</f>
        <v>四喜甜湯
(綠豆、麥片、西谷米、涼圓)</v>
      </c>
      <c r="U87" s="40" t="str">
        <f>'食材明細112年09月份月-葷'!U71</f>
        <v>綠豆</v>
      </c>
      <c r="V87" s="41">
        <f>'食材明細112年09月份月-葷'!V71</f>
        <v>5</v>
      </c>
      <c r="W87" s="4" t="str">
        <f>'食材明細112年09月份月-葷'!W71</f>
        <v>g</v>
      </c>
      <c r="Y87" s="270" t="s">
        <v>47</v>
      </c>
      <c r="Z87" s="39" t="str">
        <f>'11209桃源'!$G14</f>
        <v>什錦鮮菇湯
(大白菜、香菇、金針菇)</v>
      </c>
      <c r="AA87" s="40" t="str">
        <f>'食材明細112年09月份月-葷'!AA71</f>
        <v>大白菜絲</v>
      </c>
      <c r="AB87" s="41">
        <f>'食材明細112年09月份月-葷'!AB71</f>
        <v>20</v>
      </c>
      <c r="AC87" s="239" t="str">
        <f>'食材明細112年09月份月-葷'!AC71</f>
        <v>g</v>
      </c>
      <c r="AD87" s="122"/>
      <c r="AE87" s="237"/>
      <c r="AF87" s="234"/>
      <c r="AG87" s="235"/>
      <c r="AH87" s="236"/>
      <c r="AI87" s="122"/>
    </row>
    <row r="88" spans="1:35" ht="20.149999999999999" customHeight="1">
      <c r="A88" s="271"/>
      <c r="B88" s="42"/>
      <c r="C88" s="43" t="s">
        <v>131</v>
      </c>
      <c r="D88" s="17">
        <f>'食材明細112年09月份月-葷'!D72</f>
        <v>0</v>
      </c>
      <c r="E88" s="7">
        <f>'食材明細112年09月份月-葷'!E72</f>
        <v>0</v>
      </c>
      <c r="G88" s="271"/>
      <c r="H88" s="123"/>
      <c r="I88" s="43" t="str">
        <f>'食材明細112年09月份月-葷'!I72</f>
        <v>木耳絲</v>
      </c>
      <c r="J88" s="17">
        <f>'食材明細112年09月份月-葷'!J72</f>
        <v>3</v>
      </c>
      <c r="K88" s="7" t="str">
        <f>'食材明細112年09月份月-葷'!K72</f>
        <v>g</v>
      </c>
      <c r="M88" s="271"/>
      <c r="N88" s="42"/>
      <c r="O88" s="43" t="str">
        <f>'食材明細112年09月份月-葷'!O72</f>
        <v>紅K絲</v>
      </c>
      <c r="P88" s="17">
        <f>'食材明細112年09月份月-葷'!P72</f>
        <v>10</v>
      </c>
      <c r="Q88" s="7" t="str">
        <f>'食材明細112年09月份月-葷'!Q72</f>
        <v>g</v>
      </c>
      <c r="S88" s="271"/>
      <c r="T88" s="42"/>
      <c r="U88" s="43" t="str">
        <f>'食材明細112年09月份月-葷'!U72</f>
        <v>麥片</v>
      </c>
      <c r="V88" s="17">
        <f>'食材明細112年09月份月-葷'!V72</f>
        <v>5</v>
      </c>
      <c r="W88" s="7" t="str">
        <f>'食材明細112年09月份月-葷'!W72</f>
        <v>g</v>
      </c>
      <c r="Y88" s="271"/>
      <c r="Z88" s="42"/>
      <c r="AA88" s="43" t="str">
        <f>'食材明細112年09月份月-葷'!AA72</f>
        <v>香菇</v>
      </c>
      <c r="AB88" s="17">
        <f>'食材明細112年09月份月-葷'!AB72</f>
        <v>5</v>
      </c>
      <c r="AC88" s="9" t="str">
        <f>'食材明細112年09月份月-葷'!AC72</f>
        <v>g</v>
      </c>
      <c r="AD88" s="122"/>
      <c r="AE88" s="233"/>
      <c r="AF88" s="234"/>
      <c r="AG88" s="235"/>
      <c r="AH88" s="236"/>
      <c r="AI88" s="122"/>
    </row>
    <row r="89" spans="1:35" ht="20.149999999999999" customHeight="1">
      <c r="A89" s="271"/>
      <c r="B89" s="8"/>
      <c r="C89" s="44" t="str">
        <f>'食材明細112年09月份月-葷'!C73</f>
        <v>白蘿蔔</v>
      </c>
      <c r="D89" s="10">
        <f>'食材明細112年09月份月-葷'!D73</f>
        <v>10</v>
      </c>
      <c r="E89" s="7" t="str">
        <f>'食材明細112年09月份月-葷'!E73</f>
        <v>g</v>
      </c>
      <c r="G89" s="271"/>
      <c r="H89" s="8"/>
      <c r="I89" s="44" t="str">
        <f>'食材明細112年09月份月-葷'!I73</f>
        <v>大骨</v>
      </c>
      <c r="J89" s="10">
        <f>'食材明細112年09月份月-葷'!J73</f>
        <v>0</v>
      </c>
      <c r="K89" s="7">
        <f>'食材明細112年09月份月-葷'!K73</f>
        <v>0</v>
      </c>
      <c r="M89" s="271"/>
      <c r="N89" s="8"/>
      <c r="O89" s="44" t="str">
        <f>'食材明細112年09月份月-葷'!O73</f>
        <v>大骨</v>
      </c>
      <c r="P89" s="10">
        <f>'食材明細112年09月份月-葷'!P73</f>
        <v>0</v>
      </c>
      <c r="Q89" s="7">
        <f>'食材明細112年09月份月-葷'!Q73</f>
        <v>0</v>
      </c>
      <c r="S89" s="271"/>
      <c r="T89" s="8"/>
      <c r="U89" s="44" t="str">
        <f>'食材明細112年09月份月-葷'!U73</f>
        <v>西谷米</v>
      </c>
      <c r="V89" s="10">
        <f>'食材明細112年09月份月-葷'!V73</f>
        <v>3</v>
      </c>
      <c r="W89" s="7" t="str">
        <f>'食材明細112年09月份月-葷'!W73</f>
        <v>g</v>
      </c>
      <c r="Y89" s="271"/>
      <c r="Z89" s="8"/>
      <c r="AA89" s="44" t="str">
        <f>'食材明細112年09月份月-葷'!AA73</f>
        <v>金針菇</v>
      </c>
      <c r="AB89" s="10">
        <f>'食材明細112年09月份月-葷'!AB73</f>
        <v>5</v>
      </c>
      <c r="AC89" s="9" t="str">
        <f>'食材明細112年09月份月-葷'!AC73</f>
        <v>g</v>
      </c>
      <c r="AD89" s="122"/>
      <c r="AE89" s="237"/>
      <c r="AF89" s="234"/>
      <c r="AG89" s="235"/>
      <c r="AH89" s="236"/>
      <c r="AI89" s="122"/>
    </row>
    <row r="90" spans="1:35" ht="20.149999999999999" customHeight="1">
      <c r="A90" s="271"/>
      <c r="B90" s="8"/>
      <c r="C90" s="9" t="str">
        <f>'食材明細112年09月份月-葷'!C74</f>
        <v>味噌</v>
      </c>
      <c r="D90" s="10">
        <f>'食材明細112年09月份月-葷'!D74</f>
        <v>0</v>
      </c>
      <c r="E90" s="7">
        <f>'食材明細112年09月份月-葷'!E74</f>
        <v>0</v>
      </c>
      <c r="G90" s="271"/>
      <c r="H90" s="8"/>
      <c r="I90" s="9">
        <f>'食材明細112年09月份月-葷'!I74</f>
        <v>0</v>
      </c>
      <c r="J90" s="10">
        <f>'食材明細112年09月份月-葷'!J74</f>
        <v>0</v>
      </c>
      <c r="K90" s="7">
        <f>'食材明細112年09月份月-葷'!K74</f>
        <v>0</v>
      </c>
      <c r="M90" s="271"/>
      <c r="N90" s="8"/>
      <c r="O90" s="9">
        <f>'食材明細112年09月份月-葷'!O74</f>
        <v>0</v>
      </c>
      <c r="P90" s="10">
        <f>'食材明細112年09月份月-葷'!P74</f>
        <v>0</v>
      </c>
      <c r="Q90" s="7">
        <f>'食材明細112年09月份月-葷'!Q74</f>
        <v>0</v>
      </c>
      <c r="S90" s="271"/>
      <c r="T90" s="8"/>
      <c r="U90" s="9" t="str">
        <f>'食材明細112年09月份月-葷'!U74</f>
        <v>涼圓</v>
      </c>
      <c r="V90" s="10">
        <f>'食材明細112年09月份月-葷'!V74</f>
        <v>5</v>
      </c>
      <c r="W90" s="7" t="str">
        <f>'食材明細112年09月份月-葷'!W74</f>
        <v>g</v>
      </c>
      <c r="Y90" s="271"/>
      <c r="Z90" s="8"/>
      <c r="AA90" s="9">
        <f>'食材明細112年09月份月-葷'!AA74</f>
        <v>0</v>
      </c>
      <c r="AB90" s="10">
        <f>'食材明細112年09月份月-葷'!AB74</f>
        <v>0</v>
      </c>
      <c r="AC90" s="9">
        <f>'食材明細112年09月份月-葷'!AC74</f>
        <v>0</v>
      </c>
      <c r="AD90" s="122"/>
      <c r="AE90" s="237"/>
      <c r="AF90" s="234"/>
      <c r="AG90" s="235"/>
      <c r="AH90" s="236"/>
      <c r="AI90" s="122"/>
    </row>
    <row r="91" spans="1:35" ht="20.149999999999999" customHeight="1" thickBot="1">
      <c r="A91" s="277"/>
      <c r="B91" s="11"/>
      <c r="C91" s="12">
        <f>'食材明細112年09月份月-葷'!C75</f>
        <v>0</v>
      </c>
      <c r="D91" s="13">
        <f>'食材明細112年09月份月-葷'!D75</f>
        <v>0</v>
      </c>
      <c r="E91" s="14">
        <f>'食材明細112年09月份月-葷'!E75</f>
        <v>0</v>
      </c>
      <c r="G91" s="277"/>
      <c r="H91" s="11"/>
      <c r="I91" s="12">
        <f>'食材明細112年09月份月-葷'!I75</f>
        <v>0</v>
      </c>
      <c r="J91" s="13">
        <f>'食材明細112年09月份月-葷'!J75</f>
        <v>0</v>
      </c>
      <c r="K91" s="14">
        <f>'食材明細112年09月份月-葷'!K75</f>
        <v>0</v>
      </c>
      <c r="M91" s="277"/>
      <c r="N91" s="11"/>
      <c r="O91" s="12">
        <f>'食材明細112年09月份月-葷'!O75</f>
        <v>0</v>
      </c>
      <c r="P91" s="13">
        <f>'食材明細112年09月份月-葷'!P75</f>
        <v>0</v>
      </c>
      <c r="Q91" s="14">
        <f>'食材明細112年09月份月-葷'!Q75</f>
        <v>0</v>
      </c>
      <c r="S91" s="277"/>
      <c r="T91" s="11"/>
      <c r="U91" s="12">
        <f>'食材明細112年09月份月-葷'!U75</f>
        <v>0</v>
      </c>
      <c r="V91" s="13">
        <f>'食材明細112年09月份月-葷'!V75</f>
        <v>0</v>
      </c>
      <c r="W91" s="14">
        <f>'食材明細112年09月份月-葷'!W75</f>
        <v>0</v>
      </c>
      <c r="Y91" s="277"/>
      <c r="Z91" s="11"/>
      <c r="AA91" s="12">
        <f>'食材明細112年09月份月-葷'!AA75</f>
        <v>0</v>
      </c>
      <c r="AB91" s="13">
        <f>'食材明細112年09月份月-葷'!AB75</f>
        <v>0</v>
      </c>
      <c r="AC91" s="12">
        <f>'食材明細112年09月份月-葷'!AC75</f>
        <v>0</v>
      </c>
      <c r="AD91" s="122"/>
      <c r="AE91" s="237"/>
      <c r="AF91" s="234"/>
      <c r="AG91" s="235"/>
      <c r="AH91" s="236"/>
      <c r="AI91" s="122"/>
    </row>
    <row r="92" spans="1:35" ht="20.149999999999999" customHeight="1" thickBot="1">
      <c r="A92" s="45"/>
      <c r="B92" s="46"/>
      <c r="C92" s="47"/>
      <c r="D92" s="48"/>
      <c r="E92" s="49"/>
      <c r="G92" s="45"/>
      <c r="H92" s="46"/>
      <c r="I92" s="47"/>
      <c r="J92" s="48"/>
      <c r="K92" s="49"/>
      <c r="M92" s="45"/>
      <c r="N92" s="46"/>
      <c r="O92" s="47"/>
      <c r="P92" s="48"/>
      <c r="Q92" s="49"/>
      <c r="S92" s="45"/>
      <c r="T92" s="46"/>
      <c r="U92" s="47"/>
      <c r="V92" s="48"/>
      <c r="W92" s="49"/>
      <c r="Y92" s="45"/>
      <c r="Z92" s="46"/>
      <c r="AA92" s="47"/>
      <c r="AB92" s="48"/>
      <c r="AC92" s="240"/>
      <c r="AD92" s="122"/>
      <c r="AE92" s="233"/>
      <c r="AF92" s="234"/>
      <c r="AG92" s="235"/>
      <c r="AH92" s="236"/>
      <c r="AI92" s="122"/>
    </row>
    <row r="93" spans="1:35" ht="20.149999999999999" customHeight="1" thickBot="1">
      <c r="A93" s="283">
        <f>A48+7</f>
        <v>45180</v>
      </c>
      <c r="B93" s="283"/>
      <c r="C93" s="283"/>
      <c r="D93" s="284">
        <v>42415</v>
      </c>
      <c r="E93" s="284"/>
      <c r="G93" s="283">
        <f>A93+1</f>
        <v>45181</v>
      </c>
      <c r="H93" s="283"/>
      <c r="I93" s="283"/>
      <c r="J93" s="282" t="s">
        <v>1</v>
      </c>
      <c r="K93" s="282"/>
      <c r="M93" s="283">
        <f>A93+2</f>
        <v>45182</v>
      </c>
      <c r="N93" s="283"/>
      <c r="O93" s="283"/>
      <c r="P93" s="282" t="s">
        <v>8</v>
      </c>
      <c r="Q93" s="282"/>
      <c r="S93" s="283">
        <f>A93+3</f>
        <v>45183</v>
      </c>
      <c r="T93" s="283"/>
      <c r="U93" s="283"/>
      <c r="V93" s="282" t="s">
        <v>2</v>
      </c>
      <c r="W93" s="282"/>
      <c r="Y93" s="273">
        <f>A93+4</f>
        <v>45184</v>
      </c>
      <c r="Z93" s="273"/>
      <c r="AA93" s="273"/>
      <c r="AB93" s="275" t="s">
        <v>9</v>
      </c>
      <c r="AC93" s="275"/>
      <c r="AD93" s="122"/>
      <c r="AE93" s="237"/>
      <c r="AF93" s="234"/>
      <c r="AG93" s="235"/>
      <c r="AH93" s="236"/>
      <c r="AI93" s="122"/>
    </row>
    <row r="94" spans="1:35" ht="20.149999999999999" customHeight="1">
      <c r="A94" s="270" t="s">
        <v>43</v>
      </c>
      <c r="B94" s="2" t="str">
        <f>'11209桃源'!$C15</f>
        <v>薏仁飯</v>
      </c>
      <c r="C94" s="2" t="str">
        <f>'食材明細112年09月份月-葷'!C78</f>
        <v>白米</v>
      </c>
      <c r="D94" s="3">
        <f>'食材明細112年09月份月-葷'!D78</f>
        <v>65</v>
      </c>
      <c r="E94" s="4" t="str">
        <f>'食材明細112年09月份月-葷'!E78</f>
        <v>g</v>
      </c>
      <c r="G94" s="270" t="s">
        <v>43</v>
      </c>
      <c r="H94" s="2" t="str">
        <f>'11209桃源'!$C16</f>
        <v>葵瓜子肉絲蛋炒飯</v>
      </c>
      <c r="I94" s="2" t="str">
        <f>'食材明細112年09月份月-葷'!I78</f>
        <v>白米</v>
      </c>
      <c r="J94" s="3">
        <f>'食材明細112年09月份月-葷'!J78</f>
        <v>65</v>
      </c>
      <c r="K94" s="4" t="str">
        <f>'食材明細112年09月份月-葷'!K78</f>
        <v>g</v>
      </c>
      <c r="M94" s="270" t="s">
        <v>43</v>
      </c>
      <c r="N94" s="2" t="str">
        <f>'11209桃源'!$C17</f>
        <v>紅藜小米飯</v>
      </c>
      <c r="O94" s="2" t="str">
        <f>'食材明細112年09月份月-葷'!O78</f>
        <v>白米</v>
      </c>
      <c r="P94" s="3">
        <f>'食材明細112年09月份月-葷'!P78</f>
        <v>65</v>
      </c>
      <c r="Q94" s="4" t="str">
        <f>'食材明細112年09月份月-葷'!Q78</f>
        <v>g</v>
      </c>
      <c r="S94" s="270" t="s">
        <v>43</v>
      </c>
      <c r="T94" s="2" t="str">
        <f>'11209桃源'!$C18</f>
        <v>芝麻飯</v>
      </c>
      <c r="U94" s="2" t="str">
        <f>'食材明細112年09月份月-葷'!U78</f>
        <v>白米</v>
      </c>
      <c r="V94" s="3">
        <f>'食材明細112年09月份月-葷'!V78</f>
        <v>80</v>
      </c>
      <c r="W94" s="4" t="str">
        <f>'食材明細112年09月份月-葷'!W78</f>
        <v>g</v>
      </c>
      <c r="Y94" s="270" t="s">
        <v>43</v>
      </c>
      <c r="Z94" s="2" t="e">
        <f>'11209桃源'!#REF!</f>
        <v>#REF!</v>
      </c>
      <c r="AA94" s="2" t="str">
        <f>'食材明細112年09月份月-葷'!AA78</f>
        <v>白米</v>
      </c>
      <c r="AB94" s="3">
        <f>'食材明細112年09月份月-葷'!AB78</f>
        <v>65</v>
      </c>
      <c r="AC94" s="239" t="str">
        <f>'食材明細112年09月份月-葷'!AC78</f>
        <v>g</v>
      </c>
      <c r="AD94" s="122"/>
      <c r="AE94" s="233"/>
      <c r="AF94" s="234"/>
      <c r="AG94" s="235"/>
      <c r="AH94" s="236"/>
      <c r="AI94" s="122"/>
    </row>
    <row r="95" spans="1:35" ht="20.149999999999999" customHeight="1">
      <c r="A95" s="271"/>
      <c r="B95" s="5"/>
      <c r="C95" s="5" t="str">
        <f>'食材明細112年09月份月-葷'!C79</f>
        <v>洋薏仁</v>
      </c>
      <c r="D95" s="6">
        <f>'食材明細112年09月份月-葷'!D79</f>
        <v>15</v>
      </c>
      <c r="E95" s="7" t="str">
        <f>'食材明細112年09月份月-葷'!E79</f>
        <v>g</v>
      </c>
      <c r="G95" s="271"/>
      <c r="H95" s="5"/>
      <c r="I95" s="5" t="str">
        <f>'食材明細112年09月份月-葷'!I79</f>
        <v>液蛋</v>
      </c>
      <c r="J95" s="6">
        <f>'食材明細112年09月份月-葷'!J79</f>
        <v>15</v>
      </c>
      <c r="K95" s="7" t="str">
        <f>'食材明細112年09月份月-葷'!K79</f>
        <v>g</v>
      </c>
      <c r="M95" s="271"/>
      <c r="N95" s="5"/>
      <c r="O95" s="5" t="str">
        <f>'食材明細112年09月份月-葷'!O79</f>
        <v>紅藜麥</v>
      </c>
      <c r="P95" s="6">
        <f>'食材明細112年09月份月-葷'!P79</f>
        <v>5</v>
      </c>
      <c r="Q95" s="7" t="str">
        <f>'食材明細112年09月份月-葷'!Q79</f>
        <v>g</v>
      </c>
      <c r="S95" s="271"/>
      <c r="T95" s="5"/>
      <c r="U95" s="5" t="str">
        <f>'食材明細112年09月份月-葷'!U79</f>
        <v>黑芝麻</v>
      </c>
      <c r="V95" s="6">
        <f>'食材明細112年09月份月-葷'!V79</f>
        <v>0</v>
      </c>
      <c r="W95" s="7">
        <f>'食材明細112年09月份月-葷'!W79</f>
        <v>0</v>
      </c>
      <c r="Y95" s="271"/>
      <c r="Z95" s="5"/>
      <c r="AA95" s="5" t="str">
        <f>'食材明細112年09月份月-葷'!AA79</f>
        <v>胚芽米</v>
      </c>
      <c r="AB95" s="6">
        <f>'食材明細112年09月份月-葷'!AB79</f>
        <v>15</v>
      </c>
      <c r="AC95" s="9" t="str">
        <f>'食材明細112年09月份月-葷'!AC79</f>
        <v>g</v>
      </c>
      <c r="AD95" s="122"/>
      <c r="AE95" s="237"/>
      <c r="AF95" s="234"/>
      <c r="AG95" s="235"/>
      <c r="AH95" s="236"/>
      <c r="AI95" s="122"/>
    </row>
    <row r="96" spans="1:35" ht="20.149999999999999" customHeight="1">
      <c r="A96" s="271"/>
      <c r="B96" s="102"/>
      <c r="C96" s="103">
        <f>'食材明細112年09月份月-葷'!C80</f>
        <v>0</v>
      </c>
      <c r="D96" s="6">
        <f>'食材明細112年09月份月-葷'!D80</f>
        <v>0</v>
      </c>
      <c r="E96" s="7">
        <f>'食材明細112年09月份月-葷'!E80</f>
        <v>0</v>
      </c>
      <c r="G96" s="271"/>
      <c r="H96" s="102"/>
      <c r="I96" s="103" t="str">
        <f>'食材明細112年09月份月-葷'!I80</f>
        <v>葵瓜子</v>
      </c>
      <c r="J96" s="6">
        <f>'食材明細112年09月份月-葷'!J80</f>
        <v>0</v>
      </c>
      <c r="K96" s="7" t="str">
        <f>'食材明細112年09月份月-葷'!K80</f>
        <v>g</v>
      </c>
      <c r="M96" s="271"/>
      <c r="N96" s="102"/>
      <c r="O96" s="103" t="str">
        <f>'食材明細112年09月份月-葷'!O80</f>
        <v>小米飯</v>
      </c>
      <c r="P96" s="6">
        <f>'食材明細112年09月份月-葷'!P80</f>
        <v>10</v>
      </c>
      <c r="Q96" s="7" t="str">
        <f>'食材明細112年09月份月-葷'!Q80</f>
        <v>g</v>
      </c>
      <c r="S96" s="271"/>
      <c r="T96" s="102"/>
      <c r="U96" s="103">
        <f>'食材明細112年09月份月-葷'!U80</f>
        <v>0</v>
      </c>
      <c r="V96" s="6">
        <f>'食材明細112年09月份月-葷'!V80</f>
        <v>0</v>
      </c>
      <c r="W96" s="7">
        <f>'食材明細112年09月份月-葷'!W80</f>
        <v>0</v>
      </c>
      <c r="Y96" s="271"/>
      <c r="Z96" s="102"/>
      <c r="AA96" s="103">
        <f>'食材明細112年09月份月-葷'!AA80</f>
        <v>0</v>
      </c>
      <c r="AB96" s="6">
        <f>'食材明細112年09月份月-葷'!AB80</f>
        <v>0</v>
      </c>
      <c r="AC96" s="9">
        <f>'食材明細112年09月份月-葷'!AC80</f>
        <v>0</v>
      </c>
      <c r="AD96" s="122"/>
      <c r="AE96" s="237"/>
      <c r="AF96" s="234"/>
      <c r="AG96" s="235"/>
      <c r="AH96" s="236"/>
      <c r="AI96" s="122"/>
    </row>
    <row r="97" spans="1:35" ht="20.149999999999999" customHeight="1">
      <c r="A97" s="271"/>
      <c r="B97" s="102"/>
      <c r="C97" s="103">
        <f>'食材明細112年09月份月-葷'!C81</f>
        <v>0</v>
      </c>
      <c r="D97" s="6">
        <f>'食材明細112年09月份月-葷'!D81</f>
        <v>0</v>
      </c>
      <c r="E97" s="7">
        <f>'食材明細112年09月份月-葷'!E81</f>
        <v>0</v>
      </c>
      <c r="G97" s="271"/>
      <c r="H97" s="102"/>
      <c r="I97" s="103" t="str">
        <f>'食材明細112年09月份月-葷'!I81</f>
        <v>玉米粒</v>
      </c>
      <c r="J97" s="6">
        <f>'食材明細112年09月份月-葷'!J81</f>
        <v>20</v>
      </c>
      <c r="K97" s="7" t="str">
        <f>'食材明細112年09月份月-葷'!K81</f>
        <v>g</v>
      </c>
      <c r="M97" s="271"/>
      <c r="N97" s="102"/>
      <c r="O97" s="103">
        <f>'食材明細112年09月份月-葷'!O81</f>
        <v>0</v>
      </c>
      <c r="P97" s="6">
        <f>'食材明細112年09月份月-葷'!P81</f>
        <v>0</v>
      </c>
      <c r="Q97" s="7">
        <f>'食材明細112年09月份月-葷'!Q81</f>
        <v>0</v>
      </c>
      <c r="S97" s="271"/>
      <c r="T97" s="102"/>
      <c r="U97" s="103">
        <f>'食材明細112年09月份月-葷'!U81</f>
        <v>0</v>
      </c>
      <c r="V97" s="6">
        <f>'食材明細112年09月份月-葷'!V81</f>
        <v>0</v>
      </c>
      <c r="W97" s="7">
        <f>'食材明細112年09月份月-葷'!W81</f>
        <v>0</v>
      </c>
      <c r="Y97" s="271"/>
      <c r="Z97" s="102"/>
      <c r="AA97" s="103">
        <f>'食材明細112年09月份月-葷'!AA81</f>
        <v>0</v>
      </c>
      <c r="AB97" s="6">
        <f>'食材明細112年09月份月-葷'!AB81</f>
        <v>0</v>
      </c>
      <c r="AC97" s="9">
        <f>'食材明細112年09月份月-葷'!AC81</f>
        <v>0</v>
      </c>
      <c r="AD97" s="122"/>
      <c r="AE97" s="237"/>
      <c r="AF97" s="234"/>
      <c r="AG97" s="235"/>
      <c r="AH97" s="236"/>
      <c r="AI97" s="122"/>
    </row>
    <row r="98" spans="1:35" ht="20.149999999999999" customHeight="1">
      <c r="A98" s="271"/>
      <c r="B98" s="102"/>
      <c r="C98" s="103">
        <f>'食材明細112年09月份月-葷'!C82</f>
        <v>0</v>
      </c>
      <c r="D98" s="6">
        <f>'食材明細112年09月份月-葷'!D82</f>
        <v>0</v>
      </c>
      <c r="E98" s="7">
        <f>'食材明細112年09月份月-葷'!E82</f>
        <v>0</v>
      </c>
      <c r="G98" s="271"/>
      <c r="H98" s="102"/>
      <c r="I98" s="103" t="str">
        <f>'食材明細112年09月份月-葷'!I82</f>
        <v>肉絲</v>
      </c>
      <c r="J98" s="6">
        <f>'食材明細112年09月份月-葷'!J82</f>
        <v>10</v>
      </c>
      <c r="K98" s="7" t="str">
        <f>'食材明細112年09月份月-葷'!K82</f>
        <v>g</v>
      </c>
      <c r="M98" s="271"/>
      <c r="N98" s="102"/>
      <c r="O98" s="103">
        <f>'食材明細112年09月份月-葷'!O82</f>
        <v>0</v>
      </c>
      <c r="P98" s="6">
        <f>'食材明細112年09月份月-葷'!P82</f>
        <v>0</v>
      </c>
      <c r="Q98" s="7">
        <f>'食材明細112年09月份月-葷'!Q82</f>
        <v>0</v>
      </c>
      <c r="S98" s="271"/>
      <c r="T98" s="102"/>
      <c r="U98" s="103">
        <f>'食材明細112年09月份月-葷'!U82</f>
        <v>0</v>
      </c>
      <c r="V98" s="6">
        <f>'食材明細112年09月份月-葷'!V82</f>
        <v>0</v>
      </c>
      <c r="W98" s="7">
        <f>'食材明細112年09月份月-葷'!W82</f>
        <v>0</v>
      </c>
      <c r="Y98" s="271"/>
      <c r="Z98" s="102"/>
      <c r="AA98" s="103">
        <f>'食材明細112年09月份月-葷'!AA82</f>
        <v>0</v>
      </c>
      <c r="AB98" s="6">
        <f>'食材明細112年09月份月-葷'!AB82</f>
        <v>0</v>
      </c>
      <c r="AC98" s="9">
        <f>'食材明細112年09月份月-葷'!AC82</f>
        <v>0</v>
      </c>
      <c r="AD98" s="122"/>
      <c r="AE98" s="233"/>
      <c r="AF98" s="234"/>
      <c r="AG98" s="235"/>
      <c r="AH98" s="236"/>
      <c r="AI98" s="122"/>
    </row>
    <row r="99" spans="1:35" ht="20.149999999999999" customHeight="1">
      <c r="A99" s="271"/>
      <c r="B99" s="8"/>
      <c r="C99" s="9">
        <f>'食材明細112年09月份月-葷'!C83</f>
        <v>0</v>
      </c>
      <c r="D99" s="10">
        <f>'食材明細112年09月份月-葷'!D83</f>
        <v>0</v>
      </c>
      <c r="E99" s="7">
        <f>'食材明細112年09月份月-葷'!E83</f>
        <v>0</v>
      </c>
      <c r="G99" s="271"/>
      <c r="H99" s="8"/>
      <c r="I99" s="9" t="str">
        <f>'食材明細112年09月份月-葷'!I83</f>
        <v>洋蔥小丁</v>
      </c>
      <c r="J99" s="10">
        <f>'食材明細112年09月份月-葷'!J83</f>
        <v>10</v>
      </c>
      <c r="K99" s="7">
        <f>'食材明細112年09月份月-葷'!K83</f>
        <v>0</v>
      </c>
      <c r="M99" s="271"/>
      <c r="N99" s="8"/>
      <c r="O99" s="9">
        <f>'食材明細112年09月份月-葷'!O83</f>
        <v>0</v>
      </c>
      <c r="P99" s="10">
        <f>'食材明細112年09月份月-葷'!P83</f>
        <v>0</v>
      </c>
      <c r="Q99" s="7">
        <f>'食材明細112年09月份月-葷'!Q83</f>
        <v>0</v>
      </c>
      <c r="S99" s="271"/>
      <c r="T99" s="8"/>
      <c r="U99" s="9">
        <f>'食材明細112年09月份月-葷'!U83</f>
        <v>0</v>
      </c>
      <c r="V99" s="10">
        <f>'食材明細112年09月份月-葷'!V83</f>
        <v>0</v>
      </c>
      <c r="W99" s="7">
        <f>'食材明細112年09月份月-葷'!W83</f>
        <v>0</v>
      </c>
      <c r="Y99" s="271"/>
      <c r="Z99" s="8"/>
      <c r="AA99" s="9">
        <f>'食材明細112年09月份月-葷'!AA83</f>
        <v>0</v>
      </c>
      <c r="AB99" s="10">
        <f>'食材明細112年09月份月-葷'!AB83</f>
        <v>0</v>
      </c>
      <c r="AC99" s="9">
        <f>'食材明細112年09月份月-葷'!AC83</f>
        <v>0</v>
      </c>
      <c r="AD99" s="122"/>
      <c r="AE99" s="237"/>
      <c r="AF99" s="234"/>
      <c r="AG99" s="235"/>
      <c r="AH99" s="236"/>
      <c r="AI99" s="122"/>
    </row>
    <row r="100" spans="1:35" ht="20.149999999999999" customHeight="1">
      <c r="A100" s="271"/>
      <c r="B100" s="8"/>
      <c r="C100" s="9">
        <f>'食材明細112年09月份月-葷'!C84</f>
        <v>0</v>
      </c>
      <c r="D100" s="10">
        <f>'食材明細112年09月份月-葷'!D84</f>
        <v>0</v>
      </c>
      <c r="E100" s="7">
        <f>'食材明細112年09月份月-葷'!E84</f>
        <v>0</v>
      </c>
      <c r="G100" s="271"/>
      <c r="H100" s="8"/>
      <c r="I100" s="9" t="str">
        <f>'食材明細112年09月份月-葷'!I84</f>
        <v>蔥花</v>
      </c>
      <c r="J100" s="10">
        <f>'食材明細112年09月份月-葷'!J84</f>
        <v>0</v>
      </c>
      <c r="K100" s="7">
        <f>'食材明細112年09月份月-葷'!K84</f>
        <v>0</v>
      </c>
      <c r="M100" s="271"/>
      <c r="N100" s="8"/>
      <c r="O100" s="9">
        <f>'食材明細112年09月份月-葷'!O84</f>
        <v>0</v>
      </c>
      <c r="P100" s="10">
        <f>'食材明細112年09月份月-葷'!P84</f>
        <v>0</v>
      </c>
      <c r="Q100" s="7">
        <f>'食材明細112年09月份月-葷'!Q84</f>
        <v>0</v>
      </c>
      <c r="S100" s="271"/>
      <c r="T100" s="8"/>
      <c r="U100" s="9">
        <f>'食材明細112年09月份月-葷'!U84</f>
        <v>0</v>
      </c>
      <c r="V100" s="10">
        <f>'食材明細112年09月份月-葷'!V84</f>
        <v>0</v>
      </c>
      <c r="W100" s="7">
        <f>'食材明細112年09月份月-葷'!W84</f>
        <v>0</v>
      </c>
      <c r="Y100" s="271"/>
      <c r="Z100" s="8"/>
      <c r="AA100" s="9">
        <f>'食材明細112年09月份月-葷'!AA84</f>
        <v>0</v>
      </c>
      <c r="AB100" s="10">
        <f>'食材明細112年09月份月-葷'!AB84</f>
        <v>0</v>
      </c>
      <c r="AC100" s="9">
        <f>'食材明細112年09月份月-葷'!AC84</f>
        <v>0</v>
      </c>
      <c r="AD100" s="122"/>
      <c r="AE100" s="233"/>
      <c r="AF100" s="234"/>
      <c r="AG100" s="235"/>
      <c r="AH100" s="236"/>
      <c r="AI100" s="122"/>
    </row>
    <row r="101" spans="1:35" ht="20.149999999999999" customHeight="1" thickBot="1">
      <c r="A101" s="277"/>
      <c r="B101" s="11"/>
      <c r="C101" s="12">
        <f>'食材明細112年09月份月-葷'!C85</f>
        <v>0</v>
      </c>
      <c r="D101" s="13">
        <f>'食材明細112年09月份月-葷'!D85</f>
        <v>0</v>
      </c>
      <c r="E101" s="14">
        <f>'食材明細112年09月份月-葷'!E85</f>
        <v>0</v>
      </c>
      <c r="G101" s="277"/>
      <c r="H101" s="11"/>
      <c r="I101" s="12">
        <f>'食材明細112年09月份月-葷'!I85</f>
        <v>0</v>
      </c>
      <c r="J101" s="13">
        <f>'食材明細112年09月份月-葷'!J85</f>
        <v>0</v>
      </c>
      <c r="K101" s="14">
        <f>'食材明細112年09月份月-葷'!K85</f>
        <v>0</v>
      </c>
      <c r="M101" s="277"/>
      <c r="N101" s="11"/>
      <c r="O101" s="12">
        <f>'食材明細112年09月份月-葷'!O85</f>
        <v>0</v>
      </c>
      <c r="P101" s="13">
        <f>'食材明細112年09月份月-葷'!P85</f>
        <v>0</v>
      </c>
      <c r="Q101" s="14">
        <f>'食材明細112年09月份月-葷'!Q85</f>
        <v>0</v>
      </c>
      <c r="S101" s="277"/>
      <c r="T101" s="11"/>
      <c r="U101" s="12">
        <f>'食材明細112年09月份月-葷'!U85</f>
        <v>0</v>
      </c>
      <c r="V101" s="13">
        <f>'食材明細112年09月份月-葷'!V85</f>
        <v>0</v>
      </c>
      <c r="W101" s="14">
        <f>'食材明細112年09月份月-葷'!W85</f>
        <v>0</v>
      </c>
      <c r="Y101" s="277"/>
      <c r="Z101" s="11"/>
      <c r="AA101" s="12">
        <f>'食材明細112年09月份月-葷'!AA85</f>
        <v>0</v>
      </c>
      <c r="AB101" s="13">
        <f>'食材明細112年09月份月-葷'!AB85</f>
        <v>0</v>
      </c>
      <c r="AC101" s="12">
        <f>'食材明細112年09月份月-葷'!AC85</f>
        <v>0</v>
      </c>
      <c r="AD101" s="122"/>
      <c r="AE101" s="237"/>
      <c r="AF101" s="234"/>
      <c r="AG101" s="235"/>
      <c r="AH101" s="236"/>
      <c r="AI101" s="122"/>
    </row>
    <row r="102" spans="1:35" ht="20.149999999999999" customHeight="1">
      <c r="A102" s="270" t="s">
        <v>44</v>
      </c>
      <c r="B102" s="15" t="str">
        <f>'11209桃源'!$D15</f>
        <v>蔥燒豆豉雞丁
(雞肉、白蘿蔔)</v>
      </c>
      <c r="C102" s="16" t="str">
        <f>'食材明細112年09月份月-葷'!C86</f>
        <v>雞胸丁</v>
      </c>
      <c r="D102" s="17">
        <f>'食材明細112年09月份月-葷'!D86</f>
        <v>75</v>
      </c>
      <c r="E102" s="7" t="str">
        <f>'食材明細112年09月份月-葷'!E86</f>
        <v>g</v>
      </c>
      <c r="G102" s="270" t="s">
        <v>44</v>
      </c>
      <c r="H102" s="15" t="str">
        <f>'11209桃源'!$D16</f>
        <v>醬燒豬排</v>
      </c>
      <c r="I102" s="16" t="str">
        <f>'食材明細112年09月份月-葷'!I86</f>
        <v>醬燒豬排</v>
      </c>
      <c r="J102" s="17">
        <f>'食材明細112年09月份月-葷'!J86</f>
        <v>1</v>
      </c>
      <c r="K102" s="7" t="str">
        <f>'食材明細112年09月份月-葷'!K86</f>
        <v>p</v>
      </c>
      <c r="M102" s="270" t="s">
        <v>44</v>
      </c>
      <c r="N102" s="15" t="str">
        <f>'11209桃源'!$D17</f>
        <v>雞肉油腐煲
(雞肉、油豆腐、洋蔥、香菇)</v>
      </c>
      <c r="O102" s="16" t="str">
        <f>'食材明細112年09月份月-葷'!O86</f>
        <v>帶皮胸丁</v>
      </c>
      <c r="P102" s="17">
        <f>'食材明細112年09月份月-葷'!P86</f>
        <v>72</v>
      </c>
      <c r="Q102" s="7" t="str">
        <f>'食材明細112年09月份月-葷'!Q86</f>
        <v>g</v>
      </c>
      <c r="S102" s="270" t="s">
        <v>44</v>
      </c>
      <c r="T102" s="15" t="str">
        <f>'11209桃源'!$D18</f>
        <v>匈牙利豬肉
(豬肉、洋芋、彩椒)</v>
      </c>
      <c r="U102" s="16" t="str">
        <f>'食材明細112年09月份月-葷'!U86</f>
        <v>肉角</v>
      </c>
      <c r="V102" s="17">
        <f>'食材明細112年09月份月-葷'!V86</f>
        <v>75</v>
      </c>
      <c r="W102" s="7" t="str">
        <f>'食材明細112年09月份月-葷'!W86</f>
        <v>g</v>
      </c>
      <c r="Y102" s="270" t="s">
        <v>44</v>
      </c>
      <c r="Z102" s="15" t="e">
        <f>'11209桃源'!#REF!</f>
        <v>#REF!</v>
      </c>
      <c r="AA102" s="16" t="str">
        <f>'食材明細112年09月份月-葷'!AA86</f>
        <v>虱目魚柳</v>
      </c>
      <c r="AB102" s="17">
        <f>'食材明細112年09月份月-葷'!AB86</f>
        <v>75</v>
      </c>
      <c r="AC102" s="9" t="str">
        <f>'食材明細112年09月份月-葷'!AC86</f>
        <v>g</v>
      </c>
      <c r="AD102" s="122"/>
      <c r="AE102" s="237"/>
      <c r="AF102" s="234"/>
      <c r="AG102" s="235"/>
      <c r="AH102" s="236"/>
      <c r="AI102" s="122"/>
    </row>
    <row r="103" spans="1:35" ht="20.149999999999999" customHeight="1">
      <c r="A103" s="271"/>
      <c r="B103" s="20"/>
      <c r="C103" s="21" t="str">
        <f>'食材明細112年09月份月-葷'!C87</f>
        <v>白k中丁</v>
      </c>
      <c r="D103" s="17">
        <f>'食材明細112年09月份月-葷'!D87</f>
        <v>30</v>
      </c>
      <c r="E103" s="7" t="str">
        <f>'食材明細112年09月份月-葷'!E87</f>
        <v>g</v>
      </c>
      <c r="G103" s="271"/>
      <c r="H103" s="20"/>
      <c r="I103" s="21">
        <f>'食材明細112年09月份月-葷'!I87</f>
        <v>0</v>
      </c>
      <c r="J103" s="17">
        <f>'食材明細112年09月份月-葷'!J87</f>
        <v>0</v>
      </c>
      <c r="K103" s="7">
        <f>'食材明細112年09月份月-葷'!K87</f>
        <v>0</v>
      </c>
      <c r="M103" s="271"/>
      <c r="N103" s="20"/>
      <c r="O103" s="21" t="str">
        <f>'食材明細112年09月份月-葷'!O87</f>
        <v>油豆腐</v>
      </c>
      <c r="P103" s="17">
        <f>'食材明細112年09月份月-葷'!P87</f>
        <v>30</v>
      </c>
      <c r="Q103" s="7" t="str">
        <f>'食材明細112年09月份月-葷'!Q87</f>
        <v>g</v>
      </c>
      <c r="S103" s="271"/>
      <c r="T103" s="20"/>
      <c r="U103" s="21" t="str">
        <f>'食材明細112年09月份月-葷'!U87</f>
        <v>洋芋中丁</v>
      </c>
      <c r="V103" s="17">
        <f>'食材明細112年09月份月-葷'!V87</f>
        <v>20</v>
      </c>
      <c r="W103" s="7" t="s">
        <v>63</v>
      </c>
      <c r="Y103" s="271"/>
      <c r="Z103" s="20"/>
      <c r="AA103" s="21" t="str">
        <f>'食材明細112年09月份月-葷'!AA87</f>
        <v>蔥</v>
      </c>
      <c r="AB103" s="17">
        <f>'食材明細112年09月份月-葷'!AB87</f>
        <v>1.5</v>
      </c>
      <c r="AC103" s="9" t="str">
        <f>'食材明細112年09月份月-葷'!AC87</f>
        <v>g</v>
      </c>
      <c r="AD103" s="122"/>
      <c r="AE103" s="233"/>
      <c r="AF103" s="234"/>
      <c r="AG103" s="235"/>
      <c r="AH103" s="236"/>
      <c r="AI103" s="122"/>
    </row>
    <row r="104" spans="1:35" ht="20.149999999999999" customHeight="1">
      <c r="A104" s="271"/>
      <c r="B104" s="20"/>
      <c r="C104" s="21" t="str">
        <f>'食材明細112年09月份月-葷'!C88</f>
        <v>豆豉</v>
      </c>
      <c r="D104" s="17">
        <f>'食材明細112年09月份月-葷'!D88</f>
        <v>2</v>
      </c>
      <c r="E104" s="7" t="str">
        <f>'食材明細112年09月份月-葷'!E88</f>
        <v>g</v>
      </c>
      <c r="G104" s="271"/>
      <c r="H104" s="20"/>
      <c r="I104" s="21">
        <f>'食材明細112年09月份月-葷'!I88</f>
        <v>0</v>
      </c>
      <c r="J104" s="17">
        <f>'食材明細112年09月份月-葷'!J88</f>
        <v>0</v>
      </c>
      <c r="K104" s="7">
        <f>'食材明細112年09月份月-葷'!K88</f>
        <v>0</v>
      </c>
      <c r="M104" s="271"/>
      <c r="N104" s="20"/>
      <c r="O104" s="21" t="str">
        <f>'食材明細112年09月份月-葷'!O88</f>
        <v>洋蔥大丁</v>
      </c>
      <c r="P104" s="17">
        <f>'食材明細112年09月份月-葷'!P88</f>
        <v>7</v>
      </c>
      <c r="Q104" s="7" t="str">
        <f>'食材明細112年09月份月-葷'!Q88</f>
        <v>g</v>
      </c>
      <c r="S104" s="271"/>
      <c r="T104" s="20"/>
      <c r="U104" s="21" t="str">
        <f>'食材明細112年09月份月-葷'!U88</f>
        <v>紅椒</v>
      </c>
      <c r="V104" s="17">
        <f>'食材明細112年09月份月-葷'!V88</f>
        <v>10</v>
      </c>
      <c r="W104" s="7" t="s">
        <v>63</v>
      </c>
      <c r="Y104" s="271"/>
      <c r="Z104" s="20"/>
      <c r="AA104" s="21" t="str">
        <f>'食材明細112年09月份月-葷'!AA88</f>
        <v>薑絲</v>
      </c>
      <c r="AB104" s="17">
        <f>'食材明細112年09月份月-葷'!AB88</f>
        <v>1.5</v>
      </c>
      <c r="AC104" s="9" t="str">
        <f>'食材明細112年09月份月-葷'!AC88</f>
        <v>g</v>
      </c>
      <c r="AD104" s="122"/>
      <c r="AE104" s="237"/>
      <c r="AF104" s="234"/>
      <c r="AG104" s="235"/>
      <c r="AH104" s="236"/>
      <c r="AI104" s="122"/>
    </row>
    <row r="105" spans="1:35" ht="20.149999999999999" customHeight="1">
      <c r="A105" s="271"/>
      <c r="B105" s="20"/>
      <c r="C105" s="21" t="str">
        <f>'食材明細112年09月份月-葷'!C89</f>
        <v>蔥</v>
      </c>
      <c r="D105" s="17">
        <f>'食材明細112年09月份月-葷'!D89</f>
        <v>0</v>
      </c>
      <c r="E105" s="7">
        <f>'食材明細112年09月份月-葷'!E89</f>
        <v>0</v>
      </c>
      <c r="G105" s="271"/>
      <c r="H105" s="20"/>
      <c r="I105" s="21">
        <f>'食材明細112年09月份月-葷'!I89</f>
        <v>0</v>
      </c>
      <c r="J105" s="17">
        <f>'食材明細112年09月份月-葷'!J89</f>
        <v>0</v>
      </c>
      <c r="K105" s="7">
        <f>'食材明細112年09月份月-葷'!K89</f>
        <v>0</v>
      </c>
      <c r="M105" s="271"/>
      <c r="N105" s="20"/>
      <c r="O105" s="21" t="str">
        <f>'食材明細112年09月份月-葷'!O89</f>
        <v>香菇大丁</v>
      </c>
      <c r="P105" s="17">
        <f>'食材明細112年09月份月-葷'!P89</f>
        <v>3</v>
      </c>
      <c r="Q105" s="7" t="str">
        <f>'食材明細112年09月份月-葷'!Q89</f>
        <v>g</v>
      </c>
      <c r="S105" s="271"/>
      <c r="T105" s="20"/>
      <c r="U105" s="21" t="str">
        <f>'食材明細112年09月份月-葷'!U89</f>
        <v>匈牙利紅椒粉</v>
      </c>
      <c r="V105" s="17">
        <f>'食材明細112年09月份月-葷'!V89</f>
        <v>0</v>
      </c>
      <c r="W105" s="7">
        <f>'食材明細112年09月份月-葷'!W89</f>
        <v>0</v>
      </c>
      <c r="Y105" s="271"/>
      <c r="Z105" s="20"/>
      <c r="AA105" s="21" t="str">
        <f>'食材明細112年09月份月-葷'!AA89</f>
        <v>洋蔥絲</v>
      </c>
      <c r="AB105" s="17">
        <f>'食材明細112年09月份月-葷'!AB89</f>
        <v>40</v>
      </c>
      <c r="AC105" s="9"/>
      <c r="AD105" s="122"/>
      <c r="AE105" s="237"/>
      <c r="AF105" s="234"/>
      <c r="AG105" s="235"/>
      <c r="AH105" s="236"/>
      <c r="AI105" s="122"/>
    </row>
    <row r="106" spans="1:35" ht="20.149999999999999" customHeight="1">
      <c r="A106" s="271"/>
      <c r="B106" s="20"/>
      <c r="C106" s="21">
        <f>'食材明細112年09月份月-葷'!C90</f>
        <v>0</v>
      </c>
      <c r="D106" s="17">
        <f>'食材明細112年09月份月-葷'!D90</f>
        <v>0</v>
      </c>
      <c r="E106" s="7">
        <f>'食材明細112年09月份月-葷'!E90</f>
        <v>0</v>
      </c>
      <c r="G106" s="271"/>
      <c r="H106" s="20"/>
      <c r="I106" s="21">
        <f>'食材明細112年09月份月-葷'!I90</f>
        <v>0</v>
      </c>
      <c r="J106" s="17">
        <f>'食材明細112年09月份月-葷'!J90</f>
        <v>0</v>
      </c>
      <c r="K106" s="7">
        <f>'食材明細112年09月份月-葷'!K90</f>
        <v>0</v>
      </c>
      <c r="M106" s="271"/>
      <c r="N106" s="20"/>
      <c r="O106" s="21">
        <f>'食材明細112年09月份月-葷'!O90</f>
        <v>0</v>
      </c>
      <c r="P106" s="17">
        <f>'食材明細112年09月份月-葷'!P90</f>
        <v>0</v>
      </c>
      <c r="Q106" s="7">
        <f>'食材明細112年09月份月-葷'!Q90</f>
        <v>0</v>
      </c>
      <c r="S106" s="271"/>
      <c r="T106" s="20"/>
      <c r="U106" s="21" t="str">
        <f>'食材明細112年09月份月-葷'!U90</f>
        <v>蔥</v>
      </c>
      <c r="V106" s="17">
        <f>'食材明細112年09月份月-葷'!V90</f>
        <v>0</v>
      </c>
      <c r="W106" s="7">
        <f>'食材明細112年09月份月-葷'!W90</f>
        <v>0</v>
      </c>
      <c r="Y106" s="271"/>
      <c r="Z106" s="20"/>
      <c r="AA106" s="21">
        <f>'食材明細112年09月份月-葷'!AA90</f>
        <v>0</v>
      </c>
      <c r="AB106" s="17">
        <f>'食材明細112年09月份月-葷'!AB90</f>
        <v>0</v>
      </c>
      <c r="AC106" s="9">
        <f>'食材明細112年09月份月-葷'!AC90</f>
        <v>0</v>
      </c>
      <c r="AD106" s="122"/>
      <c r="AE106" s="233"/>
      <c r="AF106" s="234"/>
      <c r="AG106" s="235"/>
      <c r="AH106" s="236"/>
      <c r="AI106" s="122"/>
    </row>
    <row r="107" spans="1:35" ht="20.149999999999999" customHeight="1">
      <c r="A107" s="271"/>
      <c r="B107" s="23"/>
      <c r="C107" s="16">
        <f>'食材明細112年09月份月-葷'!C91</f>
        <v>0</v>
      </c>
      <c r="D107" s="17">
        <f>'食材明細112年09月份月-葷'!D91</f>
        <v>0</v>
      </c>
      <c r="E107" s="7">
        <f>'食材明細112年09月份月-葷'!E91</f>
        <v>0</v>
      </c>
      <c r="G107" s="271"/>
      <c r="H107" s="23"/>
      <c r="I107" s="16">
        <f>'食材明細112年09月份月-葷'!I91</f>
        <v>0</v>
      </c>
      <c r="J107" s="17">
        <f>'食材明細112年09月份月-葷'!J91</f>
        <v>0</v>
      </c>
      <c r="K107" s="7">
        <f>'食材明細112年09月份月-葷'!K91</f>
        <v>0</v>
      </c>
      <c r="M107" s="271"/>
      <c r="N107" s="23"/>
      <c r="O107" s="16">
        <f>'食材明細112年09月份月-葷'!O91</f>
        <v>0</v>
      </c>
      <c r="P107" s="17">
        <f>'食材明細112年09月份月-葷'!P91</f>
        <v>0</v>
      </c>
      <c r="Q107" s="7">
        <f>'食材明細112年09月份月-葷'!Q91</f>
        <v>0</v>
      </c>
      <c r="S107" s="271"/>
      <c r="T107" s="23"/>
      <c r="U107" s="16" t="str">
        <f>'食材明細112年09月份月-葷'!U91</f>
        <v>絞蒜</v>
      </c>
      <c r="V107" s="17">
        <f>'食材明細112年09月份月-葷'!V91</f>
        <v>0</v>
      </c>
      <c r="W107" s="7">
        <f>'食材明細112年09月份月-葷'!W91</f>
        <v>0</v>
      </c>
      <c r="Y107" s="271"/>
      <c r="Z107" s="23"/>
      <c r="AA107" s="16">
        <f>'食材明細112年09月份月-葷'!AA91</f>
        <v>0</v>
      </c>
      <c r="AB107" s="17">
        <f>'食材明細112年09月份月-葷'!AB91</f>
        <v>0</v>
      </c>
      <c r="AC107" s="9">
        <f>'食材明細112年09月份月-葷'!AC91</f>
        <v>0</v>
      </c>
      <c r="AD107" s="122"/>
      <c r="AE107" s="237"/>
      <c r="AF107" s="234"/>
      <c r="AG107" s="235"/>
      <c r="AH107" s="236"/>
      <c r="AI107" s="122"/>
    </row>
    <row r="108" spans="1:35" ht="20.149999999999999" customHeight="1">
      <c r="A108" s="271"/>
      <c r="B108" s="23"/>
      <c r="C108" s="16">
        <f>'食材明細112年09月份月-葷'!C92</f>
        <v>0</v>
      </c>
      <c r="D108" s="17">
        <f>'食材明細112年09月份月-葷'!D92</f>
        <v>0</v>
      </c>
      <c r="E108" s="7">
        <f>'食材明細112年09月份月-葷'!E92</f>
        <v>0</v>
      </c>
      <c r="G108" s="271"/>
      <c r="H108" s="23"/>
      <c r="I108" s="16">
        <f>'食材明細112年09月份月-葷'!I92</f>
        <v>0</v>
      </c>
      <c r="J108" s="17">
        <f>'食材明細112年09月份月-葷'!J92</f>
        <v>0</v>
      </c>
      <c r="K108" s="7">
        <f>'食材明細112年09月份月-葷'!K92</f>
        <v>0</v>
      </c>
      <c r="M108" s="271"/>
      <c r="N108" s="23"/>
      <c r="O108" s="16">
        <f>'食材明細112年09月份月-葷'!O92</f>
        <v>0</v>
      </c>
      <c r="P108" s="17">
        <f>'食材明細112年09月份月-葷'!P92</f>
        <v>0</v>
      </c>
      <c r="Q108" s="7">
        <f>'食材明細112年09月份月-葷'!Q92</f>
        <v>0</v>
      </c>
      <c r="S108" s="271"/>
      <c r="T108" s="23"/>
      <c r="U108" s="16">
        <f>'食材明細112年09月份月-葷'!U92</f>
        <v>0</v>
      </c>
      <c r="V108" s="17">
        <f>'食材明細112年09月份月-葷'!V92</f>
        <v>0</v>
      </c>
      <c r="W108" s="7">
        <f>'食材明細112年09月份月-葷'!W92</f>
        <v>0</v>
      </c>
      <c r="Y108" s="271"/>
      <c r="Z108" s="23"/>
      <c r="AA108" s="16">
        <f>'食材明細112年09月份月-葷'!AA92</f>
        <v>0</v>
      </c>
      <c r="AB108" s="17">
        <f>'食材明細112年09月份月-葷'!AB92</f>
        <v>0</v>
      </c>
      <c r="AC108" s="9">
        <f>'食材明細112年09月份月-葷'!AC92</f>
        <v>0</v>
      </c>
      <c r="AD108" s="122"/>
      <c r="AE108" s="237"/>
      <c r="AF108" s="234"/>
      <c r="AG108" s="235"/>
      <c r="AH108" s="236"/>
      <c r="AI108" s="122"/>
    </row>
    <row r="109" spans="1:35" ht="20.149999999999999" customHeight="1" thickBot="1">
      <c r="A109" s="271"/>
      <c r="B109" s="24"/>
      <c r="C109" s="25">
        <f>'食材明細112年09月份月-葷'!C93</f>
        <v>0</v>
      </c>
      <c r="D109" s="26">
        <f>'食材明細112年09月份月-葷'!D93</f>
        <v>0</v>
      </c>
      <c r="E109" s="7">
        <f>'食材明細112年09月份月-葷'!E93</f>
        <v>0</v>
      </c>
      <c r="G109" s="271"/>
      <c r="H109" s="24"/>
      <c r="I109" s="25">
        <f>'食材明細112年09月份月-葷'!I93</f>
        <v>0</v>
      </c>
      <c r="J109" s="26">
        <f>'食材明細112年09月份月-葷'!J93</f>
        <v>0</v>
      </c>
      <c r="K109" s="7">
        <f>'食材明細112年09月份月-葷'!K93</f>
        <v>0</v>
      </c>
      <c r="M109" s="271"/>
      <c r="N109" s="24"/>
      <c r="O109" s="25">
        <f>'食材明細112年09月份月-葷'!O93</f>
        <v>0</v>
      </c>
      <c r="P109" s="26">
        <f>'食材明細112年09月份月-葷'!P93</f>
        <v>0</v>
      </c>
      <c r="Q109" s="7">
        <f>'食材明細112年09月份月-葷'!Q93</f>
        <v>0</v>
      </c>
      <c r="S109" s="271"/>
      <c r="T109" s="24"/>
      <c r="U109" s="25">
        <f>'食材明細112年09月份月-葷'!U93</f>
        <v>0</v>
      </c>
      <c r="V109" s="26">
        <f>'食材明細112年09月份月-葷'!V93</f>
        <v>0</v>
      </c>
      <c r="W109" s="7">
        <f>'食材明細112年09月份月-葷'!W93</f>
        <v>0</v>
      </c>
      <c r="Y109" s="271"/>
      <c r="Z109" s="24"/>
      <c r="AA109" s="25">
        <f>'食材明細112年09月份月-葷'!AA93</f>
        <v>0</v>
      </c>
      <c r="AB109" s="26">
        <f>'食材明細112年09月份月-葷'!AB93</f>
        <v>0</v>
      </c>
      <c r="AC109" s="9">
        <f>'食材明細112年09月份月-葷'!AC93</f>
        <v>0</v>
      </c>
      <c r="AD109" s="122"/>
      <c r="AE109" s="237"/>
      <c r="AF109" s="234"/>
      <c r="AG109" s="235"/>
      <c r="AH109" s="236"/>
      <c r="AI109" s="122"/>
    </row>
    <row r="110" spans="1:35" ht="20.149999999999999" customHeight="1">
      <c r="A110" s="270" t="s">
        <v>45</v>
      </c>
      <c r="B110" s="28" t="str">
        <f>'11209桃源'!$E15</f>
        <v>玉米花椰
(花椰菜、玉米)</v>
      </c>
      <c r="C110" s="29" t="str">
        <f>'食材明細112年09月份月-葷'!C94</f>
        <v>白花椰</v>
      </c>
      <c r="D110" s="30">
        <f>'食材明細112年09月份月-葷'!D94</f>
        <v>40</v>
      </c>
      <c r="E110" s="4" t="str">
        <f>'食材明細112年09月份月-葷'!E94</f>
        <v>g</v>
      </c>
      <c r="G110" s="270" t="s">
        <v>45</v>
      </c>
      <c r="H110" s="28" t="str">
        <f>'11209桃源'!$E16</f>
        <v>金瓜燴蛋
(雞蛋、豆腐、南瓜、香菇)</v>
      </c>
      <c r="I110" s="29" t="str">
        <f>'食材明細112年09月份月-葷'!I94</f>
        <v>液蛋</v>
      </c>
      <c r="J110" s="30">
        <f>'食材明細112年09月份月-葷'!J94</f>
        <v>40</v>
      </c>
      <c r="K110" s="4" t="str">
        <f>'食材明細112年09月份月-葷'!K94</f>
        <v>g</v>
      </c>
      <c r="M110" s="270" t="s">
        <v>45</v>
      </c>
      <c r="N110" s="28" t="str">
        <f>'11209桃源'!$E17</f>
        <v>醬燒豆腸
(豆腸、紅蘿蔔、木耳)</v>
      </c>
      <c r="O110" s="29" t="str">
        <f>'食材明細112年09月份月-葷'!O94</f>
        <v>豆腸</v>
      </c>
      <c r="P110" s="30">
        <f>'食材明細112年09月份月-葷'!P94</f>
        <v>50</v>
      </c>
      <c r="Q110" s="4" t="str">
        <f>'食材明細112年09月份月-葷'!Q94</f>
        <v>g</v>
      </c>
      <c r="S110" s="270" t="s">
        <v>45</v>
      </c>
      <c r="T110" s="28" t="str">
        <f>'11209桃源'!$E18</f>
        <v>豉汁干片
(高麗菜、豆干)</v>
      </c>
      <c r="U110" s="29" t="str">
        <f>'食材明細112年09月份月-葷'!U94</f>
        <v>豆干片</v>
      </c>
      <c r="V110" s="30">
        <f>'食材明細112年09月份月-葷'!V94</f>
        <v>35</v>
      </c>
      <c r="W110" s="4" t="str">
        <f>'食材明細112年09月份月-葷'!W94</f>
        <v>g</v>
      </c>
      <c r="Y110" s="270" t="s">
        <v>45</v>
      </c>
      <c r="Z110" s="28" t="e">
        <f>'11209桃源'!#REF!</f>
        <v>#REF!</v>
      </c>
      <c r="AA110" s="29" t="str">
        <f>'食材明細112年09月份月-葷'!AA94</f>
        <v>豆芽菜</v>
      </c>
      <c r="AB110" s="30">
        <f>'食材明細112年09月份月-葷'!AB94</f>
        <v>57</v>
      </c>
      <c r="AC110" s="239" t="str">
        <f>'食材明細112年09月份月-葷'!AC94</f>
        <v>g</v>
      </c>
      <c r="AD110" s="122"/>
      <c r="AE110" s="237"/>
      <c r="AF110" s="234"/>
      <c r="AG110" s="235"/>
      <c r="AH110" s="236"/>
      <c r="AI110" s="122"/>
    </row>
    <row r="111" spans="1:35" ht="20.149999999999999" customHeight="1">
      <c r="A111" s="271"/>
      <c r="B111" s="31"/>
      <c r="C111" s="10" t="str">
        <f>'食材明細112年09月份月-葷'!C95</f>
        <v>青花椰</v>
      </c>
      <c r="D111" s="31">
        <f>'食材明細112年09月份月-葷'!D95</f>
        <v>40</v>
      </c>
      <c r="E111" s="7" t="str">
        <f>'食材明細112年09月份月-葷'!E95</f>
        <v>g</v>
      </c>
      <c r="G111" s="271"/>
      <c r="H111" s="31"/>
      <c r="I111" s="10" t="str">
        <f>'食材明細112年09月份月-葷'!I95</f>
        <v>南瓜粗條-帶皮</v>
      </c>
      <c r="J111" s="31">
        <f>'食材明細112年09月份月-葷'!J95</f>
        <v>15</v>
      </c>
      <c r="K111" s="7" t="str">
        <f>'食材明細112年09月份月-葷'!K95</f>
        <v>g</v>
      </c>
      <c r="M111" s="271"/>
      <c r="N111" s="31"/>
      <c r="O111" s="10" t="str">
        <f>'食材明細112年09月份月-葷'!O95</f>
        <v>紅蘿蔔片</v>
      </c>
      <c r="P111" s="31">
        <f>'食材明細112年09月份月-葷'!P95</f>
        <v>10</v>
      </c>
      <c r="Q111" s="7" t="str">
        <f>'食材明細112年09月份月-葷'!Q95</f>
        <v>g</v>
      </c>
      <c r="S111" s="271"/>
      <c r="T111" s="31"/>
      <c r="U111" s="10" t="str">
        <f>'食材明細112年09月份月-葷'!U95</f>
        <v>高麗菜切</v>
      </c>
      <c r="V111" s="31">
        <f>'食材明細112年09月份月-葷'!V95</f>
        <v>38</v>
      </c>
      <c r="W111" s="7" t="str">
        <f>'食材明細112年09月份月-葷'!W95</f>
        <v>g</v>
      </c>
      <c r="Y111" s="271"/>
      <c r="Z111" s="31"/>
      <c r="AA111" s="10" t="str">
        <f>'食材明細112年09月份月-葷'!AA95</f>
        <v>木耳絲</v>
      </c>
      <c r="AB111" s="31">
        <f>'食材明細112年09月份月-葷'!AB95</f>
        <v>6</v>
      </c>
      <c r="AC111" s="9" t="str">
        <f>'食材明細112年09月份月-葷'!AC95</f>
        <v>g</v>
      </c>
      <c r="AD111" s="122"/>
      <c r="AE111" s="237"/>
      <c r="AF111" s="234"/>
      <c r="AG111" s="235"/>
      <c r="AH111" s="236"/>
      <c r="AI111" s="122"/>
    </row>
    <row r="112" spans="1:35" ht="20.149999999999999" customHeight="1">
      <c r="A112" s="271"/>
      <c r="B112" s="31"/>
      <c r="C112" s="10" t="str">
        <f>'食材明細112年09月份月-葷'!C96</f>
        <v>玉米粒</v>
      </c>
      <c r="D112" s="31">
        <f>'食材明細112年09月份月-葷'!D96</f>
        <v>5</v>
      </c>
      <c r="E112" s="7" t="str">
        <f>'食材明細112年09月份月-葷'!E96</f>
        <v>g</v>
      </c>
      <c r="G112" s="271"/>
      <c r="H112" s="31"/>
      <c r="I112" s="10" t="str">
        <f>'食材明細112年09月份月-葷'!I96</f>
        <v>薄豆腐</v>
      </c>
      <c r="J112" s="31">
        <f>'食材明細112年09月份月-葷'!J96</f>
        <v>20</v>
      </c>
      <c r="K112" s="7" t="str">
        <f>'食材明細112年09月份月-葷'!K96</f>
        <v>g</v>
      </c>
      <c r="M112" s="271"/>
      <c r="N112" s="31"/>
      <c r="O112" s="10" t="str">
        <f>'食材明細112年09月份月-葷'!O96</f>
        <v>木耳片</v>
      </c>
      <c r="P112" s="31">
        <f>'食材明細112年09月份月-葷'!P96</f>
        <v>10</v>
      </c>
      <c r="Q112" s="7" t="str">
        <f>'食材明細112年09月份月-葷'!Q96</f>
        <v>g</v>
      </c>
      <c r="S112" s="271"/>
      <c r="T112" s="31"/>
      <c r="U112" s="10" t="str">
        <f>'食材明細112年09月份月-葷'!U96</f>
        <v>碎脯</v>
      </c>
      <c r="V112" s="31">
        <f>'食材明細112年09月份月-葷'!V96</f>
        <v>10</v>
      </c>
      <c r="W112" s="7" t="str">
        <f>'食材明細112年09月份月-葷'!W96</f>
        <v>g</v>
      </c>
      <c r="Y112" s="271"/>
      <c r="Z112" s="31"/>
      <c r="AA112" s="10" t="str">
        <f>'食材明細112年09月份月-葷'!AA96</f>
        <v>油片絲</v>
      </c>
      <c r="AB112" s="31">
        <f>'食材明細112年09月份月-葷'!AB96</f>
        <v>6</v>
      </c>
      <c r="AC112" s="9" t="str">
        <f>'食材明細112年09月份月-葷'!AC96</f>
        <v>g</v>
      </c>
      <c r="AD112" s="122"/>
      <c r="AE112" s="233"/>
      <c r="AF112" s="234"/>
      <c r="AG112" s="235"/>
      <c r="AH112" s="236"/>
      <c r="AI112" s="122"/>
    </row>
    <row r="113" spans="1:35" ht="20.149999999999999" customHeight="1">
      <c r="A113" s="271"/>
      <c r="B113" s="31"/>
      <c r="C113" s="10" t="str">
        <f>'食材明細112年09月份月-葷'!C97</f>
        <v>蒜末</v>
      </c>
      <c r="D113" s="31">
        <f>'食材明細112年09月份月-葷'!D97</f>
        <v>0</v>
      </c>
      <c r="E113" s="7">
        <f>'食材明細112年09月份月-葷'!E97</f>
        <v>0</v>
      </c>
      <c r="G113" s="271"/>
      <c r="H113" s="31"/>
      <c r="I113" s="10" t="str">
        <f>'食材明細112年09月份月-葷'!I97</f>
        <v>蔥花</v>
      </c>
      <c r="J113" s="31">
        <f>'食材明細112年09月份月-葷'!J97</f>
        <v>2</v>
      </c>
      <c r="K113" s="7" t="str">
        <f>'食材明細112年09月份月-葷'!K97</f>
        <v>g</v>
      </c>
      <c r="M113" s="271"/>
      <c r="N113" s="31"/>
      <c r="O113" s="10" t="str">
        <f>'食材明細112年09月份月-葷'!O97</f>
        <v>蔥</v>
      </c>
      <c r="P113" s="31">
        <f>'食材明細112年09月份月-葷'!P97</f>
        <v>0</v>
      </c>
      <c r="Q113" s="7">
        <f>'食材明細112年09月份月-葷'!Q97</f>
        <v>0</v>
      </c>
      <c r="S113" s="271"/>
      <c r="T113" s="31"/>
      <c r="U113" s="10" t="str">
        <f>'食材明細112年09月份月-葷'!U97</f>
        <v>豆豉</v>
      </c>
      <c r="V113" s="31">
        <f>'食材明細112年09月份月-葷'!V97</f>
        <v>2</v>
      </c>
      <c r="W113" s="7">
        <f>'食材明細112年09月份月-葷'!W97</f>
        <v>0</v>
      </c>
      <c r="Y113" s="271"/>
      <c r="Z113" s="31"/>
      <c r="AA113" s="10" t="str">
        <f>'食材明細112年09月份月-葷'!AA97</f>
        <v>紅K絲</v>
      </c>
      <c r="AB113" s="31">
        <f>'食材明細112年09月份月-葷'!AB97</f>
        <v>6</v>
      </c>
      <c r="AC113" s="9"/>
      <c r="AD113" s="122"/>
      <c r="AE113" s="237"/>
      <c r="AF113" s="234"/>
      <c r="AG113" s="235"/>
      <c r="AH113" s="236"/>
      <c r="AI113" s="122"/>
    </row>
    <row r="114" spans="1:35" ht="19.899999999999999" customHeight="1">
      <c r="A114" s="271"/>
      <c r="B114" s="31"/>
      <c r="C114" s="10">
        <f>'食材明細112年09月份月-葷'!C98</f>
        <v>0</v>
      </c>
      <c r="D114" s="31">
        <f>'食材明細112年09月份月-葷'!D98</f>
        <v>0</v>
      </c>
      <c r="E114" s="7">
        <f>'食材明細112年09月份月-葷'!E98</f>
        <v>0</v>
      </c>
      <c r="G114" s="271"/>
      <c r="H114" s="31"/>
      <c r="I114" s="10" t="str">
        <f>'食材明細112年09月份月-葷'!I98</f>
        <v>生香菇片</v>
      </c>
      <c r="J114" s="31">
        <f>'食材明細112年09月份月-葷'!J98</f>
        <v>5</v>
      </c>
      <c r="K114" s="7">
        <f>'食材明細112年09月份月-葷'!K98</f>
        <v>0</v>
      </c>
      <c r="M114" s="271"/>
      <c r="N114" s="31"/>
      <c r="O114" s="10">
        <f>'食材明細112年09月份月-葷'!O98</f>
        <v>0</v>
      </c>
      <c r="P114" s="31">
        <f>'食材明細112年09月份月-葷'!P98</f>
        <v>0</v>
      </c>
      <c r="Q114" s="7">
        <f>'食材明細112年09月份月-葷'!Q98</f>
        <v>0</v>
      </c>
      <c r="S114" s="271"/>
      <c r="T114" s="31"/>
      <c r="U114" s="10">
        <f>'食材明細112年09月份月-葷'!U98</f>
        <v>0</v>
      </c>
      <c r="V114" s="31">
        <f>'食材明細112年09月份月-葷'!V98</f>
        <v>0</v>
      </c>
      <c r="W114" s="7">
        <f>'食材明細112年09月份月-葷'!W98</f>
        <v>0</v>
      </c>
      <c r="Y114" s="271"/>
      <c r="Z114" s="31"/>
      <c r="AA114" s="10">
        <f>'食材明細112年09月份月-葷'!AA98</f>
        <v>0</v>
      </c>
      <c r="AB114" s="31">
        <f>'食材明細112年09月份月-葷'!AB98</f>
        <v>0</v>
      </c>
      <c r="AC114" s="9">
        <f>'食材明細112年09月份月-葷'!AC98</f>
        <v>0</v>
      </c>
      <c r="AD114" s="122"/>
      <c r="AE114" s="122"/>
      <c r="AF114" s="122"/>
      <c r="AG114" s="122"/>
      <c r="AH114" s="122"/>
      <c r="AI114" s="122"/>
    </row>
    <row r="115" spans="1:35" ht="19.899999999999999" customHeight="1">
      <c r="A115" s="271"/>
      <c r="B115" s="31"/>
      <c r="C115" s="10">
        <f>'食材明細112年09月份月-葷'!C99</f>
        <v>0</v>
      </c>
      <c r="D115" s="31">
        <f>'食材明細112年09月份月-葷'!D99</f>
        <v>0</v>
      </c>
      <c r="E115" s="7">
        <f>'食材明細112年09月份月-葷'!E99</f>
        <v>0</v>
      </c>
      <c r="G115" s="271"/>
      <c r="H115" s="31"/>
      <c r="I115" s="10">
        <f>'食材明細112年09月份月-葷'!I99</f>
        <v>0</v>
      </c>
      <c r="J115" s="31">
        <f>'食材明細112年09月份月-葷'!J99</f>
        <v>0</v>
      </c>
      <c r="K115" s="7">
        <f>'食材明細112年09月份月-葷'!K99</f>
        <v>0</v>
      </c>
      <c r="M115" s="271"/>
      <c r="N115" s="31"/>
      <c r="O115" s="10">
        <f>'食材明細112年09月份月-葷'!O99</f>
        <v>0</v>
      </c>
      <c r="P115" s="31">
        <f>'食材明細112年09月份月-葷'!P99</f>
        <v>0</v>
      </c>
      <c r="Q115" s="7">
        <f>'食材明細112年09月份月-葷'!Q99</f>
        <v>0</v>
      </c>
      <c r="S115" s="271"/>
      <c r="T115" s="31"/>
      <c r="U115" s="10">
        <f>'食材明細112年09月份月-葷'!U99</f>
        <v>0</v>
      </c>
      <c r="V115" s="31">
        <f>'食材明細112年09月份月-葷'!V99</f>
        <v>0</v>
      </c>
      <c r="W115" s="7">
        <f>'食材明細112年09月份月-葷'!W99</f>
        <v>0</v>
      </c>
      <c r="Y115" s="271"/>
      <c r="Z115" s="31"/>
      <c r="AA115" s="10">
        <f>'食材明細112年09月份月-葷'!AA99</f>
        <v>0</v>
      </c>
      <c r="AB115" s="31">
        <f>'食材明細112年09月份月-葷'!AB99</f>
        <v>0</v>
      </c>
      <c r="AC115" s="9">
        <f>'食材明細112年09月份月-葷'!AC99</f>
        <v>0</v>
      </c>
      <c r="AD115" s="122"/>
      <c r="AE115" s="122"/>
      <c r="AF115" s="122"/>
      <c r="AG115" s="122"/>
      <c r="AH115" s="122"/>
      <c r="AI115" s="122"/>
    </row>
    <row r="116" spans="1:35" ht="19.899999999999999" customHeight="1">
      <c r="A116" s="271"/>
      <c r="B116" s="17"/>
      <c r="C116" s="32">
        <f>'食材明細112年09月份月-葷'!C100</f>
        <v>0</v>
      </c>
      <c r="D116" s="31">
        <f>'食材明細112年09月份月-葷'!D100</f>
        <v>0</v>
      </c>
      <c r="E116" s="7">
        <f>'食材明細112年09月份月-葷'!E100</f>
        <v>0</v>
      </c>
      <c r="G116" s="271"/>
      <c r="H116" s="17"/>
      <c r="I116" s="32">
        <f>'食材明細112年09月份月-葷'!I100</f>
        <v>0</v>
      </c>
      <c r="J116" s="31">
        <f>'食材明細112年09月份月-葷'!J100</f>
        <v>0</v>
      </c>
      <c r="K116" s="7">
        <f>'食材明細112年09月份月-葷'!K100</f>
        <v>0</v>
      </c>
      <c r="M116" s="271"/>
      <c r="N116" s="17"/>
      <c r="O116" s="32">
        <f>'食材明細112年09月份月-葷'!O100</f>
        <v>0</v>
      </c>
      <c r="P116" s="31">
        <f>'食材明細112年09月份月-葷'!P100</f>
        <v>0</v>
      </c>
      <c r="Q116" s="7">
        <f>'食材明細112年09月份月-葷'!Q100</f>
        <v>0</v>
      </c>
      <c r="S116" s="271"/>
      <c r="T116" s="17"/>
      <c r="U116" s="32">
        <f>'食材明細112年09月份月-葷'!U100</f>
        <v>0</v>
      </c>
      <c r="V116" s="31">
        <f>'食材明細112年09月份月-葷'!V100</f>
        <v>0</v>
      </c>
      <c r="W116" s="7">
        <f>'食材明細112年09月份月-葷'!W100</f>
        <v>0</v>
      </c>
      <c r="Y116" s="271"/>
      <c r="Z116" s="17"/>
      <c r="AA116" s="32">
        <f>'食材明細112年09月份月-葷'!AA100</f>
        <v>0</v>
      </c>
      <c r="AB116" s="31">
        <f>'食材明細112年09月份月-葷'!AB100</f>
        <v>0</v>
      </c>
      <c r="AC116" s="7">
        <f>'食材明細112年09月份月-葷'!AC100</f>
        <v>0</v>
      </c>
      <c r="AE116" s="122"/>
      <c r="AF116" s="122"/>
      <c r="AG116" s="122"/>
      <c r="AH116" s="122"/>
      <c r="AI116" s="122"/>
    </row>
    <row r="117" spans="1:35" ht="19.899999999999999" customHeight="1" thickBot="1">
      <c r="A117" s="277"/>
      <c r="B117" s="22"/>
      <c r="C117" s="107">
        <f>'食材明細112年09月份月-葷'!C101</f>
        <v>0</v>
      </c>
      <c r="D117" s="27">
        <f>'食材明細112年09月份月-葷'!D101</f>
        <v>0</v>
      </c>
      <c r="E117" s="14">
        <f>'食材明細112年09月份月-葷'!E101</f>
        <v>0</v>
      </c>
      <c r="G117" s="277"/>
      <c r="H117" s="22"/>
      <c r="I117" s="107">
        <f>'食材明細112年09月份月-葷'!I101</f>
        <v>0</v>
      </c>
      <c r="J117" s="27">
        <f>'食材明細112年09月份月-葷'!J101</f>
        <v>0</v>
      </c>
      <c r="K117" s="14">
        <f>'食材明細112年09月份月-葷'!K101</f>
        <v>0</v>
      </c>
      <c r="M117" s="277"/>
      <c r="N117" s="22"/>
      <c r="O117" s="107">
        <f>'食材明細112年09月份月-葷'!O101</f>
        <v>0</v>
      </c>
      <c r="P117" s="27">
        <f>'食材明細112年09月份月-葷'!P101</f>
        <v>0</v>
      </c>
      <c r="Q117" s="14">
        <f>'食材明細112年09月份月-葷'!Q101</f>
        <v>0</v>
      </c>
      <c r="S117" s="277"/>
      <c r="T117" s="22"/>
      <c r="U117" s="107">
        <f>'食材明細112年09月份月-葷'!U101</f>
        <v>0</v>
      </c>
      <c r="V117" s="27">
        <f>'食材明細112年09月份月-葷'!V101</f>
        <v>0</v>
      </c>
      <c r="W117" s="14">
        <f>'食材明細112年09月份月-葷'!W101</f>
        <v>0</v>
      </c>
      <c r="Y117" s="277"/>
      <c r="Z117" s="22"/>
      <c r="AA117" s="107">
        <f>'食材明細112年09月份月-葷'!AA101</f>
        <v>0</v>
      </c>
      <c r="AB117" s="27">
        <f>'食材明細112年09月份月-葷'!AB101</f>
        <v>0</v>
      </c>
      <c r="AC117" s="14">
        <f>'食材明細112年09月份月-葷'!AC101</f>
        <v>0</v>
      </c>
      <c r="AE117" s="122"/>
      <c r="AF117" s="122"/>
      <c r="AG117" s="122"/>
      <c r="AH117" s="122"/>
      <c r="AI117" s="122"/>
    </row>
    <row r="118" spans="1:35" ht="19.899999999999999" customHeight="1">
      <c r="A118" s="270" t="s">
        <v>48</v>
      </c>
      <c r="B118" s="135" t="s">
        <v>474</v>
      </c>
      <c r="C118" s="104" t="s">
        <v>501</v>
      </c>
      <c r="D118" s="105">
        <v>30</v>
      </c>
      <c r="E118" s="106"/>
      <c r="G118" s="270" t="s">
        <v>48</v>
      </c>
      <c r="H118" s="135" t="s">
        <v>475</v>
      </c>
      <c r="I118" s="104" t="s">
        <v>503</v>
      </c>
      <c r="J118" s="105">
        <v>80</v>
      </c>
      <c r="K118" s="106"/>
      <c r="M118" s="270" t="s">
        <v>48</v>
      </c>
      <c r="N118" s="135" t="s">
        <v>476</v>
      </c>
      <c r="O118" s="104" t="s">
        <v>492</v>
      </c>
      <c r="P118" s="105">
        <v>72</v>
      </c>
      <c r="Q118" s="4"/>
      <c r="S118" s="270" t="s">
        <v>48</v>
      </c>
      <c r="T118" s="135" t="s">
        <v>477</v>
      </c>
      <c r="U118" s="104" t="s">
        <v>507</v>
      </c>
      <c r="V118" s="105">
        <v>70</v>
      </c>
      <c r="W118" s="106"/>
      <c r="Y118" s="270" t="s">
        <v>48</v>
      </c>
      <c r="Z118" s="135" t="s">
        <v>526</v>
      </c>
      <c r="AA118" s="104" t="s">
        <v>488</v>
      </c>
      <c r="AB118" s="105"/>
      <c r="AC118" s="106"/>
      <c r="AE118" s="233"/>
      <c r="AF118" s="234"/>
      <c r="AG118" s="235"/>
      <c r="AH118" s="236"/>
      <c r="AI118" s="122"/>
    </row>
    <row r="119" spans="1:35" ht="19.899999999999999" customHeight="1">
      <c r="A119" s="271"/>
      <c r="B119" s="26"/>
      <c r="C119" s="104" t="s">
        <v>502</v>
      </c>
      <c r="D119" s="105">
        <v>20</v>
      </c>
      <c r="E119" s="106"/>
      <c r="G119" s="271"/>
      <c r="H119" s="26"/>
      <c r="I119" s="104" t="s">
        <v>504</v>
      </c>
      <c r="J119" s="105"/>
      <c r="K119" s="106"/>
      <c r="M119" s="271"/>
      <c r="N119" s="26"/>
      <c r="O119" s="104" t="s">
        <v>514</v>
      </c>
      <c r="P119" s="105">
        <v>8</v>
      </c>
      <c r="Q119" s="106"/>
      <c r="S119" s="271"/>
      <c r="T119" s="26"/>
      <c r="U119" s="104" t="s">
        <v>505</v>
      </c>
      <c r="V119" s="105">
        <v>3</v>
      </c>
      <c r="W119" s="106"/>
      <c r="Y119" s="271"/>
      <c r="Z119" s="26"/>
      <c r="AA119" s="104"/>
      <c r="AB119" s="105"/>
      <c r="AC119" s="106"/>
      <c r="AE119" s="237"/>
      <c r="AF119" s="234"/>
      <c r="AG119" s="235"/>
      <c r="AH119" s="236"/>
      <c r="AI119" s="122"/>
    </row>
    <row r="120" spans="1:35" ht="19.899999999999999" customHeight="1">
      <c r="A120" s="271"/>
      <c r="B120" s="26"/>
      <c r="C120" s="104" t="s">
        <v>519</v>
      </c>
      <c r="D120" s="105">
        <v>20</v>
      </c>
      <c r="E120" s="106"/>
      <c r="G120" s="271"/>
      <c r="H120" s="26"/>
      <c r="I120" s="104"/>
      <c r="J120" s="105"/>
      <c r="K120" s="106"/>
      <c r="M120" s="271"/>
      <c r="N120" s="26"/>
      <c r="O120" s="104"/>
      <c r="P120" s="105"/>
      <c r="Q120" s="106"/>
      <c r="S120" s="271"/>
      <c r="T120" s="26"/>
      <c r="U120" s="104" t="s">
        <v>506</v>
      </c>
      <c r="V120" s="105"/>
      <c r="W120" s="106"/>
      <c r="Y120" s="271"/>
      <c r="Z120" s="26"/>
      <c r="AA120" s="104"/>
      <c r="AB120" s="105"/>
      <c r="AC120" s="106"/>
      <c r="AE120" s="237"/>
      <c r="AF120" s="234"/>
      <c r="AG120" s="235"/>
      <c r="AH120" s="236"/>
      <c r="AI120" s="122"/>
    </row>
    <row r="121" spans="1:35" ht="19.899999999999999" customHeight="1">
      <c r="A121" s="271"/>
      <c r="B121" s="26"/>
      <c r="C121" s="104"/>
      <c r="D121" s="105"/>
      <c r="E121" s="106"/>
      <c r="G121" s="271"/>
      <c r="H121" s="26"/>
      <c r="I121" s="104"/>
      <c r="J121" s="105"/>
      <c r="K121" s="106"/>
      <c r="M121" s="271"/>
      <c r="N121" s="26"/>
      <c r="O121" s="104"/>
      <c r="P121" s="105"/>
      <c r="Q121" s="106"/>
      <c r="S121" s="271"/>
      <c r="T121" s="26"/>
      <c r="U121" s="104" t="s">
        <v>494</v>
      </c>
      <c r="V121" s="105">
        <v>5</v>
      </c>
      <c r="W121" s="106"/>
      <c r="Y121" s="271"/>
      <c r="Z121" s="26"/>
      <c r="AA121" s="104"/>
      <c r="AB121" s="105"/>
      <c r="AC121" s="106"/>
      <c r="AE121" s="122"/>
      <c r="AF121" s="122"/>
      <c r="AG121" s="122"/>
      <c r="AH121" s="122"/>
      <c r="AI121" s="122"/>
    </row>
    <row r="122" spans="1:35" ht="19.899999999999999" customHeight="1">
      <c r="A122" s="271"/>
      <c r="B122" s="26"/>
      <c r="C122" s="104"/>
      <c r="D122" s="105"/>
      <c r="E122" s="106"/>
      <c r="G122" s="271"/>
      <c r="H122" s="26"/>
      <c r="I122" s="104"/>
      <c r="J122" s="105"/>
      <c r="K122" s="106"/>
      <c r="M122" s="271"/>
      <c r="N122" s="26"/>
      <c r="O122" s="104"/>
      <c r="P122" s="105"/>
      <c r="Q122" s="106"/>
      <c r="S122" s="271"/>
      <c r="T122" s="26"/>
      <c r="U122" s="104"/>
      <c r="V122" s="105"/>
      <c r="W122" s="106"/>
      <c r="Y122" s="271"/>
      <c r="Z122" s="26"/>
      <c r="AA122" s="104"/>
      <c r="AB122" s="105"/>
      <c r="AC122" s="106"/>
      <c r="AE122" s="122"/>
      <c r="AF122" s="122"/>
      <c r="AG122" s="122"/>
      <c r="AH122" s="122"/>
      <c r="AI122" s="122"/>
    </row>
    <row r="123" spans="1:35" ht="20.149999999999999" customHeight="1">
      <c r="A123" s="271"/>
      <c r="B123" s="26"/>
      <c r="C123" s="104"/>
      <c r="D123" s="105"/>
      <c r="E123" s="106"/>
      <c r="G123" s="271"/>
      <c r="H123" s="26"/>
      <c r="I123" s="104"/>
      <c r="J123" s="105"/>
      <c r="K123" s="106"/>
      <c r="M123" s="271"/>
      <c r="N123" s="26"/>
      <c r="O123" s="104"/>
      <c r="P123" s="105"/>
      <c r="Q123" s="106"/>
      <c r="S123" s="271"/>
      <c r="T123" s="26"/>
      <c r="U123" s="104"/>
      <c r="V123" s="105"/>
      <c r="W123" s="106"/>
      <c r="Y123" s="271"/>
      <c r="Z123" s="26"/>
      <c r="AA123" s="104"/>
      <c r="AB123" s="105"/>
      <c r="AC123" s="106"/>
    </row>
    <row r="124" spans="1:35" ht="20.149999999999999" customHeight="1">
      <c r="A124" s="271"/>
      <c r="B124" s="26"/>
      <c r="C124" s="104"/>
      <c r="D124" s="105"/>
      <c r="E124" s="106"/>
      <c r="G124" s="271"/>
      <c r="H124" s="26"/>
      <c r="I124" s="104"/>
      <c r="J124" s="105"/>
      <c r="K124" s="106"/>
      <c r="M124" s="271"/>
      <c r="N124" s="26"/>
      <c r="O124" s="104"/>
      <c r="P124" s="105"/>
      <c r="Q124" s="106"/>
      <c r="S124" s="271"/>
      <c r="T124" s="26"/>
      <c r="U124" s="104"/>
      <c r="V124" s="105"/>
      <c r="W124" s="106"/>
      <c r="Y124" s="271"/>
      <c r="Z124" s="26"/>
      <c r="AA124" s="104"/>
      <c r="AB124" s="105"/>
      <c r="AC124" s="106"/>
    </row>
    <row r="125" spans="1:35" ht="20.149999999999999" customHeight="1" thickBot="1">
      <c r="A125" s="277"/>
      <c r="B125" s="35"/>
      <c r="C125" s="13"/>
      <c r="D125" s="27"/>
      <c r="E125" s="36"/>
      <c r="G125" s="277"/>
      <c r="H125" s="35"/>
      <c r="I125" s="13"/>
      <c r="J125" s="27"/>
      <c r="K125" s="36"/>
      <c r="M125" s="277"/>
      <c r="N125" s="35"/>
      <c r="O125" s="13"/>
      <c r="P125" s="27"/>
      <c r="Q125" s="36"/>
      <c r="S125" s="277"/>
      <c r="T125" s="35"/>
      <c r="U125" s="13"/>
      <c r="V125" s="27"/>
      <c r="W125" s="36"/>
      <c r="Y125" s="277"/>
      <c r="Z125" s="35"/>
      <c r="AA125" s="13"/>
      <c r="AB125" s="27"/>
      <c r="AC125" s="36"/>
    </row>
    <row r="126" spans="1:35" ht="20.149999999999999" customHeight="1">
      <c r="A126" s="270" t="s">
        <v>46</v>
      </c>
      <c r="B126" s="33" t="str">
        <f>'11209桃源'!$F15</f>
        <v>有機小白菜</v>
      </c>
      <c r="C126" s="37" t="str">
        <f>'食材明細112年09月份月-葷'!C102</f>
        <v>有機蔬菜切</v>
      </c>
      <c r="D126" s="18">
        <f>'食材明細112年09月份月-葷'!D102</f>
        <v>72</v>
      </c>
      <c r="E126" s="19" t="str">
        <f>'食材明細112年09月份月-葷'!E102</f>
        <v>g</v>
      </c>
      <c r="G126" s="270" t="s">
        <v>46</v>
      </c>
      <c r="H126" s="33" t="str">
        <f>'11209桃源'!$F16</f>
        <v>有機小松菜</v>
      </c>
      <c r="I126" s="37" t="str">
        <f>'食材明細112年09月份月-葷'!I102</f>
        <v>有機蔬菜切</v>
      </c>
      <c r="J126" s="18">
        <f>'食材明細112年09月份月-葷'!J102</f>
        <v>72</v>
      </c>
      <c r="K126" s="19" t="str">
        <f>'食材明細112年09月份月-葷'!K102</f>
        <v>g</v>
      </c>
      <c r="M126" s="270" t="s">
        <v>46</v>
      </c>
      <c r="N126" s="33" t="str">
        <f>'11209桃源'!$F17</f>
        <v>青江菜</v>
      </c>
      <c r="O126" s="37" t="str">
        <f>'食材明細112年09月份月-葷'!O102</f>
        <v>蔬菜切</v>
      </c>
      <c r="P126" s="18">
        <f>'食材明細112年09月份月-葷'!P102</f>
        <v>72</v>
      </c>
      <c r="Q126" s="19" t="str">
        <f>'食材明細112年09月份月-葷'!Q102</f>
        <v>g</v>
      </c>
      <c r="S126" s="270" t="s">
        <v>46</v>
      </c>
      <c r="T126" s="33" t="str">
        <f>'11209桃源'!$F18</f>
        <v>有機黑葉白菜</v>
      </c>
      <c r="U126" s="37" t="str">
        <f>'食材明細112年09月份月-葷'!U102</f>
        <v>有機蔬菜切</v>
      </c>
      <c r="V126" s="18">
        <f>'食材明細112年09月份月-葷'!V102</f>
        <v>72</v>
      </c>
      <c r="W126" s="19" t="str">
        <f>'食材明細112年09月份月-葷'!W102</f>
        <v>g</v>
      </c>
      <c r="Y126" s="270" t="s">
        <v>46</v>
      </c>
      <c r="Z126" s="33" t="e">
        <f>'11209桃源'!#REF!</f>
        <v>#REF!</v>
      </c>
      <c r="AA126" s="37" t="str">
        <f>'食材明細112年09月份月-葷'!AA102</f>
        <v>蔬菜切</v>
      </c>
      <c r="AB126" s="18">
        <f>'食材明細112年09月份月-葷'!AB102</f>
        <v>72</v>
      </c>
      <c r="AC126" s="19" t="str">
        <f>'食材明細112年09月份月-葷'!AC102</f>
        <v>g</v>
      </c>
    </row>
    <row r="127" spans="1:35" ht="20.149999999999999" customHeight="1">
      <c r="A127" s="271"/>
      <c r="B127" s="38"/>
      <c r="C127" s="34" t="str">
        <f>'食材明細112年09月份月-葷'!C103</f>
        <v>絞蒜</v>
      </c>
      <c r="D127" s="17">
        <f>'食材明細112年09月份月-葷'!D103</f>
        <v>0</v>
      </c>
      <c r="E127" s="7">
        <f>'食材明細112年09月份月-葷'!E103</f>
        <v>0</v>
      </c>
      <c r="G127" s="271"/>
      <c r="H127" s="38"/>
      <c r="I127" s="34" t="str">
        <f>'食材明細112年09月份月-葷'!I103</f>
        <v>絞蒜</v>
      </c>
      <c r="J127" s="17">
        <f>'食材明細112年09月份月-葷'!J103</f>
        <v>0</v>
      </c>
      <c r="K127" s="7">
        <f>'食材明細112年09月份月-葷'!K103</f>
        <v>0</v>
      </c>
      <c r="M127" s="271"/>
      <c r="N127" s="38"/>
      <c r="O127" s="34" t="str">
        <f>'食材明細112年09月份月-葷'!O103</f>
        <v>絞蒜</v>
      </c>
      <c r="P127" s="17">
        <f>'食材明細112年09月份月-葷'!P103</f>
        <v>0</v>
      </c>
      <c r="Q127" s="7">
        <f>'食材明細112年09月份月-葷'!Q103</f>
        <v>0</v>
      </c>
      <c r="S127" s="271"/>
      <c r="T127" s="38"/>
      <c r="U127" s="34">
        <f>'食材明細112年09月份月-葷'!U103</f>
        <v>0</v>
      </c>
      <c r="V127" s="17">
        <f>'食材明細112年09月份月-葷'!V103</f>
        <v>0</v>
      </c>
      <c r="W127" s="7">
        <f>'食材明細112年09月份月-葷'!W103</f>
        <v>0</v>
      </c>
      <c r="Y127" s="271"/>
      <c r="Z127" s="38"/>
      <c r="AA127" s="34">
        <f>'食材明細112年09月份月-葷'!AA103</f>
        <v>0</v>
      </c>
      <c r="AB127" s="17">
        <f>'食材明細112年09月份月-葷'!AB103</f>
        <v>0</v>
      </c>
      <c r="AC127" s="7">
        <f>'食材明細112年09月份月-葷'!AC103</f>
        <v>0</v>
      </c>
    </row>
    <row r="128" spans="1:35" ht="20.149999999999999" customHeight="1">
      <c r="A128" s="271"/>
      <c r="B128" s="8"/>
      <c r="C128" s="9">
        <f>'食材明細112年09月份月-葷'!C104</f>
        <v>0</v>
      </c>
      <c r="D128" s="10">
        <f>'食材明細112年09月份月-葷'!D104</f>
        <v>0</v>
      </c>
      <c r="E128" s="7">
        <f>'食材明細112年09月份月-葷'!E104</f>
        <v>0</v>
      </c>
      <c r="G128" s="271"/>
      <c r="H128" s="8"/>
      <c r="I128" s="9">
        <f>'食材明細112年09月份月-葷'!I104</f>
        <v>0</v>
      </c>
      <c r="J128" s="10">
        <f>'食材明細112年09月份月-葷'!J104</f>
        <v>0</v>
      </c>
      <c r="K128" s="7">
        <f>'食材明細112年09月份月-葷'!K104</f>
        <v>0</v>
      </c>
      <c r="M128" s="271"/>
      <c r="N128" s="8"/>
      <c r="O128" s="9">
        <f>'食材明細112年09月份月-葷'!O104</f>
        <v>0</v>
      </c>
      <c r="P128" s="10">
        <f>'食材明細112年09月份月-葷'!P104</f>
        <v>0</v>
      </c>
      <c r="Q128" s="7">
        <f>'食材明細112年09月份月-葷'!Q104</f>
        <v>0</v>
      </c>
      <c r="S128" s="271"/>
      <c r="T128" s="8"/>
      <c r="U128" s="9">
        <f>'食材明細112年09月份月-葷'!U104</f>
        <v>0</v>
      </c>
      <c r="V128" s="10">
        <f>'食材明細112年09月份月-葷'!V104</f>
        <v>0</v>
      </c>
      <c r="W128" s="7">
        <f>'食材明細112年09月份月-葷'!W104</f>
        <v>0</v>
      </c>
      <c r="Y128" s="271"/>
      <c r="Z128" s="8"/>
      <c r="AA128" s="9">
        <f>'食材明細112年09月份月-葷'!AA104</f>
        <v>0</v>
      </c>
      <c r="AB128" s="10">
        <f>'食材明細112年09月份月-葷'!AB104</f>
        <v>0</v>
      </c>
      <c r="AC128" s="7">
        <f>'食材明細112年09月份月-葷'!AC104</f>
        <v>0</v>
      </c>
    </row>
    <row r="129" spans="1:34" ht="20.149999999999999" customHeight="1">
      <c r="A129" s="271"/>
      <c r="B129" s="8"/>
      <c r="C129" s="9">
        <f>'食材明細112年09月份月-葷'!C105</f>
        <v>0</v>
      </c>
      <c r="D129" s="10">
        <f>'食材明細112年09月份月-葷'!D105</f>
        <v>0</v>
      </c>
      <c r="E129" s="7">
        <f>'食材明細112年09月份月-葷'!E105</f>
        <v>0</v>
      </c>
      <c r="G129" s="271"/>
      <c r="H129" s="8"/>
      <c r="I129" s="9">
        <f>'食材明細112年09月份月-葷'!I105</f>
        <v>0</v>
      </c>
      <c r="J129" s="10">
        <f>'食材明細112年09月份月-葷'!J105</f>
        <v>0</v>
      </c>
      <c r="K129" s="7">
        <f>'食材明細112年09月份月-葷'!K105</f>
        <v>0</v>
      </c>
      <c r="M129" s="271"/>
      <c r="N129" s="8"/>
      <c r="O129" s="9">
        <f>'食材明細112年09月份月-葷'!O105</f>
        <v>0</v>
      </c>
      <c r="P129" s="10">
        <f>'食材明細112年09月份月-葷'!P105</f>
        <v>0</v>
      </c>
      <c r="Q129" s="7">
        <f>'食材明細112年09月份月-葷'!Q105</f>
        <v>0</v>
      </c>
      <c r="S129" s="271"/>
      <c r="T129" s="8"/>
      <c r="U129" s="9">
        <f>'食材明細112年09月份月-葷'!U105</f>
        <v>0</v>
      </c>
      <c r="V129" s="10">
        <f>'食材明細112年09月份月-葷'!V105</f>
        <v>0</v>
      </c>
      <c r="W129" s="7">
        <f>'食材明細112年09月份月-葷'!W105</f>
        <v>0</v>
      </c>
      <c r="Y129" s="271"/>
      <c r="Z129" s="8"/>
      <c r="AA129" s="9">
        <f>'食材明細112年09月份月-葷'!AA105</f>
        <v>0</v>
      </c>
      <c r="AB129" s="10">
        <f>'食材明細112年09月份月-葷'!AB105</f>
        <v>0</v>
      </c>
      <c r="AC129" s="7">
        <f>'食材明細112年09月份月-葷'!AC105</f>
        <v>0</v>
      </c>
    </row>
    <row r="130" spans="1:34" ht="20.149999999999999" customHeight="1">
      <c r="A130" s="271"/>
      <c r="B130" s="8"/>
      <c r="C130" s="9">
        <f>'食材明細112年09月份月-葷'!C106</f>
        <v>0</v>
      </c>
      <c r="D130" s="10">
        <f>'食材明細112年09月份月-葷'!D106</f>
        <v>0</v>
      </c>
      <c r="E130" s="7">
        <f>'食材明細112年09月份月-葷'!E106</f>
        <v>0</v>
      </c>
      <c r="G130" s="271"/>
      <c r="H130" s="8"/>
      <c r="I130" s="9">
        <f>'食材明細112年09月份月-葷'!I106</f>
        <v>0</v>
      </c>
      <c r="J130" s="10">
        <f>'食材明細112年09月份月-葷'!J106</f>
        <v>0</v>
      </c>
      <c r="K130" s="7">
        <f>'食材明細112年09月份月-葷'!K106</f>
        <v>0</v>
      </c>
      <c r="M130" s="271"/>
      <c r="N130" s="8"/>
      <c r="O130" s="9">
        <f>'食材明細112年09月份月-葷'!O106</f>
        <v>0</v>
      </c>
      <c r="P130" s="10">
        <f>'食材明細112年09月份月-葷'!P106</f>
        <v>0</v>
      </c>
      <c r="Q130" s="7">
        <f>'食材明細112年09月份月-葷'!Q106</f>
        <v>0</v>
      </c>
      <c r="S130" s="271"/>
      <c r="T130" s="8"/>
      <c r="U130" s="9">
        <f>'食材明細112年09月份月-葷'!U106</f>
        <v>0</v>
      </c>
      <c r="V130" s="10">
        <f>'食材明細112年09月份月-葷'!V106</f>
        <v>0</v>
      </c>
      <c r="W130" s="7">
        <f>'食材明細112年09月份月-葷'!W106</f>
        <v>0</v>
      </c>
      <c r="Y130" s="271"/>
      <c r="Z130" s="8"/>
      <c r="AA130" s="9">
        <f>'食材明細112年09月份月-葷'!AA106</f>
        <v>0</v>
      </c>
      <c r="AB130" s="10">
        <f>'食材明細112年09月份月-葷'!AB106</f>
        <v>0</v>
      </c>
      <c r="AC130" s="7">
        <f>'食材明細112年09月份月-葷'!AC106</f>
        <v>0</v>
      </c>
    </row>
    <row r="131" spans="1:34" ht="20.149999999999999" customHeight="1" thickBot="1">
      <c r="A131" s="271"/>
      <c r="B131" s="8"/>
      <c r="C131" s="9">
        <f>'食材明細112年09月份月-葷'!C107</f>
        <v>0</v>
      </c>
      <c r="D131" s="10">
        <f>'食材明細112年09月份月-葷'!D107</f>
        <v>0</v>
      </c>
      <c r="E131" s="7">
        <f>'食材明細112年09月份月-葷'!E107</f>
        <v>0</v>
      </c>
      <c r="G131" s="271"/>
      <c r="H131" s="8"/>
      <c r="I131" s="9">
        <f>'食材明細112年09月份月-葷'!I107</f>
        <v>0</v>
      </c>
      <c r="J131" s="10">
        <f>'食材明細112年09月份月-葷'!J107</f>
        <v>0</v>
      </c>
      <c r="K131" s="7">
        <f>'食材明細112年09月份月-葷'!K107</f>
        <v>0</v>
      </c>
      <c r="M131" s="271"/>
      <c r="N131" s="8"/>
      <c r="O131" s="9">
        <f>'食材明細112年09月份月-葷'!O107</f>
        <v>0</v>
      </c>
      <c r="P131" s="10">
        <f>'食材明細112年09月份月-葷'!P107</f>
        <v>0</v>
      </c>
      <c r="Q131" s="7">
        <f>'食材明細112年09月份月-葷'!Q107</f>
        <v>0</v>
      </c>
      <c r="S131" s="271"/>
      <c r="T131" s="8"/>
      <c r="U131" s="9">
        <f>'食材明細112年09月份月-葷'!U107</f>
        <v>0</v>
      </c>
      <c r="V131" s="10">
        <f>'食材明細112年09月份月-葷'!V107</f>
        <v>0</v>
      </c>
      <c r="W131" s="7">
        <f>'食材明細112年09月份月-葷'!W107</f>
        <v>0</v>
      </c>
      <c r="Y131" s="271"/>
      <c r="Z131" s="8"/>
      <c r="AA131" s="9">
        <f>'食材明細112年09月份月-葷'!AA107</f>
        <v>0</v>
      </c>
      <c r="AB131" s="10">
        <f>'食材明細112年09月份月-葷'!AB107</f>
        <v>0</v>
      </c>
      <c r="AC131" s="7">
        <f>'食材明細112年09月份月-葷'!AC107</f>
        <v>0</v>
      </c>
    </row>
    <row r="132" spans="1:34" ht="20.149999999999999" customHeight="1">
      <c r="A132" s="270" t="s">
        <v>47</v>
      </c>
      <c r="B132" s="39" t="str">
        <f>'11209桃源'!$G15</f>
        <v>海芽豆腐湯
(豆腐、海帶芽)</v>
      </c>
      <c r="C132" s="40" t="str">
        <f>'食材明細112年09月份月-葷'!C108</f>
        <v>海芽</v>
      </c>
      <c r="D132" s="41">
        <f>'食材明細112年09月份月-葷'!D108</f>
        <v>10</v>
      </c>
      <c r="E132" s="4" t="str">
        <f>'食材明細112年09月份月-葷'!E108</f>
        <v>g</v>
      </c>
      <c r="G132" s="270" t="s">
        <v>47</v>
      </c>
      <c r="H132" s="39" t="str">
        <f>'11209桃源'!$G16</f>
        <v>枸杞冬瓜湯
(冬瓜、枸杞)</v>
      </c>
      <c r="I132" s="40" t="str">
        <f>'食材明細112年09月份月-葷'!I108</f>
        <v>冬瓜中丁</v>
      </c>
      <c r="J132" s="41">
        <f>'食材明細112年09月份月-葷'!J108</f>
        <v>30</v>
      </c>
      <c r="K132" s="4" t="str">
        <f>'食材明細112年09月份月-葷'!K108</f>
        <v>g</v>
      </c>
      <c r="M132" s="270" t="s">
        <v>47</v>
      </c>
      <c r="N132" s="39" t="str">
        <f>'11209桃源'!$G17</f>
        <v>絲瓜魚丸湯
(絲瓜、魚丸)</v>
      </c>
      <c r="O132" s="40" t="str">
        <f>'食材明細112年09月份月-葷'!O108</f>
        <v>絲瓜</v>
      </c>
      <c r="P132" s="41">
        <f>'食材明細112年09月份月-葷'!P108</f>
        <v>20</v>
      </c>
      <c r="Q132" s="4" t="str">
        <f>'食材明細112年09月份月-葷'!Q108</f>
        <v>g</v>
      </c>
      <c r="S132" s="270" t="s">
        <v>47</v>
      </c>
      <c r="T132" s="39" t="str">
        <f>'11209桃源'!$G18</f>
        <v>味噌蘿蔔湯
(蘿蔔、豆腐)</v>
      </c>
      <c r="U132" s="40" t="str">
        <f>'食材明細112年09月份月-葷'!U108</f>
        <v>白K片</v>
      </c>
      <c r="V132" s="41">
        <f>'食材明細112年09月份月-葷'!V108</f>
        <v>25</v>
      </c>
      <c r="W132" s="4" t="str">
        <f>'食材明細112年09月份月-葷'!W108</f>
        <v>g</v>
      </c>
      <c r="Y132" s="270" t="s">
        <v>47</v>
      </c>
      <c r="Z132" s="39" t="e">
        <f>'11209桃源'!#REF!</f>
        <v>#REF!</v>
      </c>
      <c r="AA132" s="40" t="str">
        <f>'食材明細112年09月份月-葷'!AA108</f>
        <v>綠豆</v>
      </c>
      <c r="AB132" s="41">
        <f>'食材明細112年09月份月-葷'!AB108</f>
        <v>10</v>
      </c>
      <c r="AC132" s="4" t="str">
        <f>'食材明細112年09月份月-葷'!AC108</f>
        <v>g</v>
      </c>
    </row>
    <row r="133" spans="1:34" ht="20.149999999999999" customHeight="1">
      <c r="A133" s="271"/>
      <c r="B133" s="42"/>
      <c r="C133" s="43" t="str">
        <f>'食材明細112年09月份月-葷'!C109</f>
        <v>薄豆腐絲</v>
      </c>
      <c r="D133" s="17">
        <f>'食材明細112年09月份月-葷'!D109</f>
        <v>20</v>
      </c>
      <c r="E133" s="7" t="str">
        <f>'食材明細112年09月份月-葷'!E109</f>
        <v>g</v>
      </c>
      <c r="G133" s="271"/>
      <c r="H133" s="42"/>
      <c r="I133" s="43" t="str">
        <f>'食材明細112年09月份月-葷'!I109</f>
        <v>枸杞</v>
      </c>
      <c r="J133" s="17">
        <f>'食材明細112年09月份月-葷'!J109</f>
        <v>0</v>
      </c>
      <c r="K133" s="7">
        <f>'食材明細112年09月份月-葷'!K109</f>
        <v>0</v>
      </c>
      <c r="M133" s="271"/>
      <c r="N133" s="42"/>
      <c r="O133" s="43">
        <f>'食材明細112年09月份月-葷'!O109</f>
        <v>0</v>
      </c>
      <c r="P133" s="17">
        <f>'食材明細112年09月份月-葷'!P109</f>
        <v>0</v>
      </c>
      <c r="Q133" s="7" t="str">
        <f>'食材明細112年09月份月-葷'!Q109</f>
        <v>g</v>
      </c>
      <c r="S133" s="271"/>
      <c r="T133" s="42"/>
      <c r="U133" s="43" t="str">
        <f>'食材明細112年09月份月-葷'!U109</f>
        <v>薄豆腐</v>
      </c>
      <c r="V133" s="17">
        <f>'食材明細112年09月份月-葷'!V109</f>
        <v>10</v>
      </c>
      <c r="W133" s="7" t="str">
        <f>'食材明細112年09月份月-葷'!W109</f>
        <v>g</v>
      </c>
      <c r="Y133" s="271"/>
      <c r="Z133" s="42"/>
      <c r="AA133" s="43" t="str">
        <f>'食材明細112年09月份月-葷'!AA109</f>
        <v>大麥仁</v>
      </c>
      <c r="AB133" s="17">
        <f>'食材明細112年09月份月-葷'!AB109</f>
        <v>10</v>
      </c>
      <c r="AC133" s="7" t="str">
        <f>'食材明細112年09月份月-葷'!AC109</f>
        <v>g</v>
      </c>
    </row>
    <row r="134" spans="1:34" ht="20.149999999999999" customHeight="1">
      <c r="A134" s="271"/>
      <c r="B134" s="8"/>
      <c r="C134" s="44">
        <f>'食材明細112年09月份月-葷'!C110</f>
        <v>0</v>
      </c>
      <c r="D134" s="10">
        <f>'食材明細112年09月份月-葷'!D110</f>
        <v>0</v>
      </c>
      <c r="E134" s="7">
        <f>'食材明細112年09月份月-葷'!E110</f>
        <v>0</v>
      </c>
      <c r="G134" s="271"/>
      <c r="H134" s="8"/>
      <c r="I134" s="44">
        <f>'食材明細112年09月份月-葷'!I110</f>
        <v>0</v>
      </c>
      <c r="J134" s="10">
        <f>'食材明細112年09月份月-葷'!J110</f>
        <v>0</v>
      </c>
      <c r="K134" s="7">
        <f>'食材明細112年09月份月-葷'!K110</f>
        <v>0</v>
      </c>
      <c r="M134" s="271"/>
      <c r="N134" s="8"/>
      <c r="O134" s="44" t="str">
        <f>'食材明細112年09月份月-葷'!O110</f>
        <v>珍珠魚丸</v>
      </c>
      <c r="P134" s="10">
        <f>'食材明細112年09月份月-葷'!P110</f>
        <v>15</v>
      </c>
      <c r="Q134" s="7" t="str">
        <f>'食材明細112年09月份月-葷'!Q110</f>
        <v>g</v>
      </c>
      <c r="S134" s="271"/>
      <c r="T134" s="8"/>
      <c r="U134" s="44" t="str">
        <f>'食材明細112年09月份月-葷'!U110</f>
        <v>蔥</v>
      </c>
      <c r="V134" s="10">
        <f>'食材明細112年09月份月-葷'!V110</f>
        <v>1</v>
      </c>
      <c r="W134" s="7">
        <f>'食材明細112年09月份月-葷'!W110</f>
        <v>0</v>
      </c>
      <c r="Y134" s="271"/>
      <c r="Z134" s="8"/>
      <c r="AA134" s="44">
        <f>'食材明細112年09月份月-葷'!AA110</f>
        <v>0</v>
      </c>
      <c r="AB134" s="10">
        <f>'食材明細112年09月份月-葷'!AB110</f>
        <v>0</v>
      </c>
      <c r="AC134" s="7">
        <f>'食材明細112年09月份月-葷'!AC110</f>
        <v>0</v>
      </c>
    </row>
    <row r="135" spans="1:34" ht="20.149999999999999" customHeight="1">
      <c r="A135" s="271"/>
      <c r="B135" s="8"/>
      <c r="C135" s="9">
        <f>'食材明細112年09月份月-葷'!C111</f>
        <v>0</v>
      </c>
      <c r="D135" s="10">
        <f>'食材明細112年09月份月-葷'!D111</f>
        <v>0</v>
      </c>
      <c r="E135" s="7">
        <f>'食材明細112年09月份月-葷'!E111</f>
        <v>0</v>
      </c>
      <c r="G135" s="271"/>
      <c r="H135" s="8"/>
      <c r="I135" s="9">
        <f>'食材明細112年09月份月-葷'!I111</f>
        <v>0</v>
      </c>
      <c r="J135" s="10">
        <f>'食材明細112年09月份月-葷'!J111</f>
        <v>0</v>
      </c>
      <c r="K135" s="7">
        <f>'食材明細112年09月份月-葷'!K111</f>
        <v>0</v>
      </c>
      <c r="M135" s="271"/>
      <c r="N135" s="8"/>
      <c r="O135" s="9">
        <f>'食材明細112年09月份月-葷'!O111</f>
        <v>0</v>
      </c>
      <c r="P135" s="10">
        <f>'食材明細112年09月份月-葷'!P111</f>
        <v>0</v>
      </c>
      <c r="Q135" s="7">
        <f>'食材明細112年09月份月-葷'!Q111</f>
        <v>0</v>
      </c>
      <c r="S135" s="271"/>
      <c r="T135" s="8"/>
      <c r="U135" s="9" t="str">
        <f>'食材明細112年09月份月-葷'!U111</f>
        <v>味噌</v>
      </c>
      <c r="V135" s="10">
        <f>'食材明細112年09月份月-葷'!V111</f>
        <v>0</v>
      </c>
      <c r="W135" s="7">
        <f>'食材明細112年09月份月-葷'!W111</f>
        <v>0</v>
      </c>
      <c r="Y135" s="271"/>
      <c r="Z135" s="8"/>
      <c r="AA135" s="9">
        <f>'食材明細112年09月份月-葷'!AA111</f>
        <v>0</v>
      </c>
      <c r="AB135" s="10">
        <f>'食材明細112年09月份月-葷'!AB111</f>
        <v>0</v>
      </c>
      <c r="AC135" s="7">
        <f>'食材明細112年09月份月-葷'!AC111</f>
        <v>0</v>
      </c>
    </row>
    <row r="136" spans="1:34" ht="20.149999999999999" customHeight="1" thickBot="1">
      <c r="A136" s="277"/>
      <c r="B136" s="11"/>
      <c r="C136" s="12"/>
      <c r="D136" s="13"/>
      <c r="E136" s="14"/>
      <c r="G136" s="277"/>
      <c r="H136" s="11"/>
      <c r="I136" s="12">
        <f>'食材明細112年09月份月-葷'!I112</f>
        <v>0</v>
      </c>
      <c r="J136" s="13">
        <f>'食材明細112年09月份月-葷'!J112</f>
        <v>0</v>
      </c>
      <c r="K136" s="14">
        <f>'食材明細112年09月份月-葷'!K112</f>
        <v>0</v>
      </c>
      <c r="M136" s="277"/>
      <c r="N136" s="11"/>
      <c r="O136" s="12">
        <f>'食材明細112年09月份月-葷'!O112</f>
        <v>0</v>
      </c>
      <c r="P136" s="13">
        <f>'食材明細112年09月份月-葷'!P112</f>
        <v>0</v>
      </c>
      <c r="Q136" s="14">
        <f>'食材明細112年09月份月-葷'!Q112</f>
        <v>0</v>
      </c>
      <c r="S136" s="277"/>
      <c r="T136" s="11"/>
      <c r="U136" s="12">
        <f>'食材明細112年09月份月-葷'!U112</f>
        <v>0</v>
      </c>
      <c r="V136" s="13">
        <f>'食材明細112年09月份月-葷'!V112</f>
        <v>0</v>
      </c>
      <c r="W136" s="14">
        <f>'食材明細112年09月份月-葷'!W112</f>
        <v>0</v>
      </c>
      <c r="Y136" s="277"/>
      <c r="Z136" s="11"/>
      <c r="AA136" s="12">
        <f>'食材明細112年09月份月-葷'!AA112</f>
        <v>0</v>
      </c>
      <c r="AB136" s="13">
        <f>'食材明細112年09月份月-葷'!AB112</f>
        <v>0</v>
      </c>
      <c r="AC136" s="14">
        <f>'食材明細112年09月份月-葷'!AC112</f>
        <v>0</v>
      </c>
    </row>
    <row r="137" spans="1:34" ht="20.149999999999999" customHeight="1" thickBot="1">
      <c r="A137" s="45"/>
      <c r="B137" s="46"/>
      <c r="C137" s="47"/>
      <c r="D137" s="48"/>
      <c r="E137" s="49"/>
      <c r="G137" s="45"/>
      <c r="H137" s="46"/>
      <c r="I137" s="47"/>
      <c r="J137" s="48"/>
      <c r="K137" s="49"/>
      <c r="M137" s="45"/>
      <c r="N137" s="46"/>
      <c r="O137" s="47"/>
      <c r="P137" s="48"/>
      <c r="Q137" s="49"/>
      <c r="S137" s="45"/>
      <c r="T137" s="46"/>
      <c r="U137" s="47"/>
      <c r="V137" s="48"/>
      <c r="W137" s="49"/>
      <c r="Y137" s="45"/>
      <c r="Z137" s="46"/>
      <c r="AA137" s="47"/>
      <c r="AB137" s="48"/>
      <c r="AC137" s="49"/>
    </row>
    <row r="138" spans="1:34" ht="20.149999999999999" customHeight="1" thickBot="1">
      <c r="A138" s="279">
        <f>A93+7</f>
        <v>45187</v>
      </c>
      <c r="B138" s="279"/>
      <c r="C138" s="279"/>
      <c r="D138" s="284">
        <v>42415</v>
      </c>
      <c r="E138" s="284"/>
      <c r="G138" s="279">
        <f>A138+1</f>
        <v>45188</v>
      </c>
      <c r="H138" s="279"/>
      <c r="I138" s="279"/>
      <c r="J138" s="282" t="s">
        <v>1</v>
      </c>
      <c r="K138" s="282"/>
      <c r="M138" s="279">
        <f>A138+2</f>
        <v>45189</v>
      </c>
      <c r="N138" s="279"/>
      <c r="O138" s="279"/>
      <c r="P138" s="282" t="s">
        <v>8</v>
      </c>
      <c r="Q138" s="282"/>
      <c r="S138" s="279">
        <f>A138+3</f>
        <v>45190</v>
      </c>
      <c r="T138" s="279"/>
      <c r="U138" s="279"/>
      <c r="V138" s="282" t="s">
        <v>2</v>
      </c>
      <c r="W138" s="282"/>
      <c r="Y138" s="273">
        <f>A138+4</f>
        <v>45191</v>
      </c>
      <c r="Z138" s="273"/>
      <c r="AA138" s="273"/>
      <c r="AB138" s="282" t="s">
        <v>9</v>
      </c>
      <c r="AC138" s="282"/>
      <c r="AE138" s="122"/>
      <c r="AF138" s="122"/>
      <c r="AG138" s="122"/>
      <c r="AH138" s="122"/>
    </row>
    <row r="139" spans="1:34" ht="20.149999999999999" customHeight="1">
      <c r="A139" s="270" t="s">
        <v>43</v>
      </c>
      <c r="B139" s="2" t="str">
        <f>'11209桃源'!$C20</f>
        <v>炒米苔目</v>
      </c>
      <c r="C139" s="2" t="str">
        <f>'食材明細112年09月份月-葷'!C115</f>
        <v>米苔目(鹹)</v>
      </c>
      <c r="D139" s="3">
        <f>'食材明細112年09月份月-葷'!D115</f>
        <v>110</v>
      </c>
      <c r="E139" s="4" t="str">
        <f>'食材明細112年09月份月-葷'!E115</f>
        <v>g</v>
      </c>
      <c r="G139" s="270" t="s">
        <v>43</v>
      </c>
      <c r="H139" s="2" t="str">
        <f>'11209桃源'!$C21</f>
        <v>胚芽飯</v>
      </c>
      <c r="I139" s="2" t="str">
        <f>'食材明細112年09月份月-葷'!I115</f>
        <v>白米</v>
      </c>
      <c r="J139" s="3">
        <f>'食材明細112年09月份月-葷'!J115</f>
        <v>65</v>
      </c>
      <c r="K139" s="4" t="str">
        <f>'食材明細112年09月份月-葷'!K115</f>
        <v>g</v>
      </c>
      <c r="M139" s="270" t="s">
        <v>43</v>
      </c>
      <c r="N139" s="2" t="str">
        <f>'11209桃源'!$C22</f>
        <v>地瓜飯</v>
      </c>
      <c r="O139" s="2" t="str">
        <f>'食材明細112年09月份月-葷'!O115</f>
        <v>白米</v>
      </c>
      <c r="P139" s="3">
        <f>'食材明細112年09月份月-葷'!P115</f>
        <v>80</v>
      </c>
      <c r="Q139" s="4" t="str">
        <f>'食材明細112年09月份月-葷'!Q115</f>
        <v>g</v>
      </c>
      <c r="S139" s="270" t="s">
        <v>43</v>
      </c>
      <c r="T139" s="2" t="str">
        <f>'11209桃源'!$C23</f>
        <v>糙米飯</v>
      </c>
      <c r="U139" s="2" t="str">
        <f>'食材明細112年09月份月-葷'!U115</f>
        <v>白米</v>
      </c>
      <c r="V139" s="3">
        <f>'食材明細112年09月份月-葷'!V115</f>
        <v>65</v>
      </c>
      <c r="W139" s="4" t="str">
        <f>'食材明細112年09月份月-葷'!W115</f>
        <v>g</v>
      </c>
      <c r="Y139" s="270" t="s">
        <v>43</v>
      </c>
      <c r="Z139" s="2" t="str">
        <f>'11209桃源'!$C24</f>
        <v>薏仁飯</v>
      </c>
      <c r="AA139" s="2" t="str">
        <f>'食材明細112年09月份月-葷'!AA115</f>
        <v>白米</v>
      </c>
      <c r="AB139" s="3">
        <f>'食材明細112年09月份月-葷'!AB115</f>
        <v>65</v>
      </c>
      <c r="AC139" s="4" t="str">
        <f>'食材明細112年09月份月-葷'!AC115</f>
        <v>g</v>
      </c>
      <c r="AE139" s="233"/>
      <c r="AF139" s="234"/>
      <c r="AG139" s="235"/>
      <c r="AH139" s="236"/>
    </row>
    <row r="140" spans="1:34" ht="20.149999999999999" customHeight="1">
      <c r="A140" s="271"/>
      <c r="B140" s="5"/>
      <c r="C140" s="5" t="str">
        <f>'食材明細112年09月份月-葷'!C116</f>
        <v>CAS絞肉-前腿</v>
      </c>
      <c r="D140" s="6">
        <f>'食材明細112年09月份月-葷'!D116</f>
        <v>5</v>
      </c>
      <c r="E140" s="7" t="str">
        <f>'食材明細112年09月份月-葷'!E116</f>
        <v>g</v>
      </c>
      <c r="G140" s="271"/>
      <c r="H140" s="5"/>
      <c r="I140" s="5" t="str">
        <f>'食材明細112年09月份月-葷'!I116</f>
        <v>胚芽米</v>
      </c>
      <c r="J140" s="6">
        <f>'食材明細112年09月份月-葷'!J116</f>
        <v>15</v>
      </c>
      <c r="K140" s="7" t="str">
        <f>'食材明細112年09月份月-葷'!K116</f>
        <v>g</v>
      </c>
      <c r="M140" s="271"/>
      <c r="N140" s="5"/>
      <c r="O140" s="5" t="str">
        <f>'食材明細112年09月份月-葷'!O116</f>
        <v>地瓜</v>
      </c>
      <c r="P140" s="6">
        <f>'食材明細112年09月份月-葷'!P116</f>
        <v>15</v>
      </c>
      <c r="Q140" s="7" t="str">
        <f>'食材明細112年09月份月-葷'!Q116</f>
        <v>g</v>
      </c>
      <c r="S140" s="271"/>
      <c r="T140" s="5"/>
      <c r="U140" s="5" t="str">
        <f>'食材明細112年09月份月-葷'!U116</f>
        <v>糙米</v>
      </c>
      <c r="V140" s="6">
        <f>'食材明細112年09月份月-葷'!V116</f>
        <v>15</v>
      </c>
      <c r="W140" s="7" t="str">
        <f>'食材明細112年09月份月-葷'!W116</f>
        <v>g</v>
      </c>
      <c r="Y140" s="271"/>
      <c r="Z140" s="5"/>
      <c r="AA140" s="5" t="str">
        <f>'食材明細112年09月份月-葷'!AA116</f>
        <v>洋薏仁</v>
      </c>
      <c r="AB140" s="6">
        <f>'食材明細112年09月份月-葷'!AB116</f>
        <v>15</v>
      </c>
      <c r="AC140" s="7" t="str">
        <f>'食材明細112年09月份月-葷'!AC116</f>
        <v>g</v>
      </c>
      <c r="AE140" s="237"/>
      <c r="AF140" s="234"/>
      <c r="AG140" s="235"/>
      <c r="AH140" s="236"/>
    </row>
    <row r="141" spans="1:34" ht="20.149999999999999" customHeight="1">
      <c r="A141" s="271"/>
      <c r="B141" s="102"/>
      <c r="C141" s="103" t="str">
        <f>'食材明細112年09月份月-葷'!C117</f>
        <v>CAS高麗菜絲</v>
      </c>
      <c r="D141" s="6">
        <f>'食材明細112年09月份月-葷'!D117</f>
        <v>20</v>
      </c>
      <c r="E141" s="7" t="str">
        <f>'食材明細112年09月份月-葷'!E117</f>
        <v>g</v>
      </c>
      <c r="G141" s="271"/>
      <c r="H141" s="102"/>
      <c r="I141" s="103">
        <f>'食材明細112年09月份月-葷'!I117</f>
        <v>0</v>
      </c>
      <c r="J141" s="6">
        <f>'食材明細112年09月份月-葷'!J117</f>
        <v>0</v>
      </c>
      <c r="K141" s="7">
        <f>'食材明細112年09月份月-葷'!K117</f>
        <v>0</v>
      </c>
      <c r="M141" s="271"/>
      <c r="N141" s="102"/>
      <c r="O141" s="5">
        <f>'食材明細112年09月份月-葷'!O117</f>
        <v>0</v>
      </c>
      <c r="P141" s="6">
        <f>'食材明細112年09月份月-葷'!P117</f>
        <v>0</v>
      </c>
      <c r="Q141" s="7">
        <f>'食材明細112年09月份月-葷'!Q117</f>
        <v>0</v>
      </c>
      <c r="S141" s="271"/>
      <c r="T141" s="102"/>
      <c r="U141" s="103">
        <f>'食材明細112年09月份月-葷'!U117</f>
        <v>0</v>
      </c>
      <c r="V141" s="6">
        <f>'食材明細112年09月份月-葷'!V117</f>
        <v>0</v>
      </c>
      <c r="W141" s="7">
        <f>'食材明細112年09月份月-葷'!W117</f>
        <v>0</v>
      </c>
      <c r="Y141" s="271"/>
      <c r="Z141" s="102"/>
      <c r="AA141" s="103">
        <f>'食材明細112年09月份月-葷'!AA117</f>
        <v>0</v>
      </c>
      <c r="AB141" s="6">
        <f>'食材明細112年09月份月-葷'!AB117</f>
        <v>0</v>
      </c>
      <c r="AC141" s="7">
        <f>'食材明細112年09月份月-葷'!AC117</f>
        <v>0</v>
      </c>
      <c r="AE141" s="237"/>
      <c r="AF141" s="234"/>
      <c r="AG141" s="235"/>
      <c r="AH141" s="236"/>
    </row>
    <row r="142" spans="1:34" ht="20.149999999999999" customHeight="1">
      <c r="A142" s="271"/>
      <c r="B142" s="102"/>
      <c r="C142" s="103" t="str">
        <f>'食材明細112年09月份月-葷'!C118</f>
        <v>木耳絲</v>
      </c>
      <c r="D142" s="6">
        <f>'食材明細112年09月份月-葷'!D118</f>
        <v>5</v>
      </c>
      <c r="E142" s="7" t="str">
        <f>'食材明細112年09月份月-葷'!E118</f>
        <v>g</v>
      </c>
      <c r="G142" s="271"/>
      <c r="H142" s="102"/>
      <c r="I142" s="103">
        <f>'食材明細112年09月份月-葷'!I118</f>
        <v>0</v>
      </c>
      <c r="J142" s="6">
        <f>'食材明細112年09月份月-葷'!J118</f>
        <v>0</v>
      </c>
      <c r="K142" s="7">
        <f>'食材明細112年09月份月-葷'!K118</f>
        <v>0</v>
      </c>
      <c r="M142" s="271"/>
      <c r="N142" s="102"/>
      <c r="O142" s="132">
        <f>'食材明細112年09月份月-葷'!O118</f>
        <v>0</v>
      </c>
      <c r="P142" s="6">
        <f>'食材明細112年09月份月-葷'!P118</f>
        <v>0</v>
      </c>
      <c r="Q142" s="7">
        <f>'食材明細112年09月份月-葷'!Q118</f>
        <v>0</v>
      </c>
      <c r="S142" s="271"/>
      <c r="T142" s="102"/>
      <c r="U142" s="103">
        <f>'食材明細112年09月份月-葷'!U118</f>
        <v>0</v>
      </c>
      <c r="V142" s="6">
        <f>'食材明細112年09月份月-葷'!V118</f>
        <v>0</v>
      </c>
      <c r="W142" s="7">
        <f>'食材明細112年09月份月-葷'!W118</f>
        <v>0</v>
      </c>
      <c r="Y142" s="271"/>
      <c r="Z142" s="102"/>
      <c r="AA142" s="103">
        <f>'食材明細112年09月份月-葷'!AA118</f>
        <v>0</v>
      </c>
      <c r="AB142" s="6">
        <f>'食材明細112年09月份月-葷'!AB118</f>
        <v>0</v>
      </c>
      <c r="AC142" s="7">
        <f>'食材明細112年09月份月-葷'!AC118</f>
        <v>0</v>
      </c>
      <c r="AE142" s="122"/>
      <c r="AF142" s="122"/>
      <c r="AG142" s="122"/>
      <c r="AH142" s="122"/>
    </row>
    <row r="143" spans="1:34" ht="20.149999999999999" customHeight="1">
      <c r="A143" s="271"/>
      <c r="B143" s="102"/>
      <c r="C143" s="103" t="str">
        <f>'食材明細112年09月份月-葷'!C119</f>
        <v>QR豆芽菜</v>
      </c>
      <c r="D143" s="6">
        <f>'食材明細112年09月份月-葷'!D119</f>
        <v>20</v>
      </c>
      <c r="E143" s="7" t="str">
        <f>'食材明細112年09月份月-葷'!E119</f>
        <v>g</v>
      </c>
      <c r="G143" s="271"/>
      <c r="H143" s="102"/>
      <c r="I143" s="103">
        <f>'食材明細112年09月份月-葷'!I119</f>
        <v>0</v>
      </c>
      <c r="J143" s="6">
        <f>'食材明細112年09月份月-葷'!J119</f>
        <v>0</v>
      </c>
      <c r="K143" s="7">
        <f>'食材明細112年09月份月-葷'!K119</f>
        <v>0</v>
      </c>
      <c r="M143" s="271"/>
      <c r="N143" s="102"/>
      <c r="O143" s="103">
        <f>'食材明細112年09月份月-葷'!O119</f>
        <v>0</v>
      </c>
      <c r="P143" s="6">
        <f>'食材明細112年09月份月-葷'!P119</f>
        <v>0</v>
      </c>
      <c r="Q143" s="7">
        <f>'食材明細112年09月份月-葷'!Q119</f>
        <v>0</v>
      </c>
      <c r="S143" s="271"/>
      <c r="T143" s="102"/>
      <c r="U143" s="103">
        <f>'食材明細112年09月份月-葷'!U119</f>
        <v>0</v>
      </c>
      <c r="V143" s="6">
        <f>'食材明細112年09月份月-葷'!V119</f>
        <v>0</v>
      </c>
      <c r="W143" s="7">
        <f>'食材明細112年09月份月-葷'!W119</f>
        <v>0</v>
      </c>
      <c r="Y143" s="271"/>
      <c r="Z143" s="102"/>
      <c r="AA143" s="103">
        <f>'食材明細112年09月份月-葷'!AA119</f>
        <v>0</v>
      </c>
      <c r="AB143" s="6">
        <f>'食材明細112年09月份月-葷'!AB119</f>
        <v>0</v>
      </c>
      <c r="AC143" s="7">
        <f>'食材明細112年09月份月-葷'!AC119</f>
        <v>0</v>
      </c>
    </row>
    <row r="144" spans="1:34" ht="20.149999999999999" customHeight="1">
      <c r="A144" s="271"/>
      <c r="B144" s="8"/>
      <c r="C144" s="9" t="str">
        <f>'食材明細112年09月份月-葷'!C120</f>
        <v>紅蔥頭</v>
      </c>
      <c r="D144" s="10">
        <f>'食材明細112年09月份月-葷'!D120</f>
        <v>1</v>
      </c>
      <c r="E144" s="7" t="str">
        <f>'食材明細112年09月份月-葷'!E120</f>
        <v>g</v>
      </c>
      <c r="G144" s="271"/>
      <c r="H144" s="8"/>
      <c r="I144" s="9">
        <f>'食材明細112年09月份月-葷'!I120</f>
        <v>0</v>
      </c>
      <c r="J144" s="10">
        <f>'食材明細112年09月份月-葷'!J120</f>
        <v>0</v>
      </c>
      <c r="K144" s="7">
        <f>'食材明細112年09月份月-葷'!K120</f>
        <v>0</v>
      </c>
      <c r="M144" s="271"/>
      <c r="N144" s="8"/>
      <c r="O144" s="9">
        <f>'食材明細112年09月份月-葷'!O120</f>
        <v>0</v>
      </c>
      <c r="P144" s="10">
        <f>'食材明細112年09月份月-葷'!P120</f>
        <v>0</v>
      </c>
      <c r="Q144" s="7">
        <f>'食材明細112年09月份月-葷'!Q120</f>
        <v>0</v>
      </c>
      <c r="S144" s="271"/>
      <c r="T144" s="8"/>
      <c r="U144" s="9">
        <f>'食材明細112年09月份月-葷'!U120</f>
        <v>0</v>
      </c>
      <c r="V144" s="10">
        <f>'食材明細112年09月份月-葷'!V120</f>
        <v>0</v>
      </c>
      <c r="W144" s="7">
        <f>'食材明細112年09月份月-葷'!W120</f>
        <v>0</v>
      </c>
      <c r="Y144" s="271"/>
      <c r="Z144" s="8"/>
      <c r="AA144" s="9">
        <f>'食材明細112年09月份月-葷'!AA120</f>
        <v>0</v>
      </c>
      <c r="AB144" s="10">
        <f>'食材明細112年09月份月-葷'!AB120</f>
        <v>0</v>
      </c>
      <c r="AC144" s="7">
        <f>'食材明細112年09月份月-葷'!AC120</f>
        <v>0</v>
      </c>
    </row>
    <row r="145" spans="1:29" ht="20.149999999999999" customHeight="1">
      <c r="A145" s="271"/>
      <c r="B145" s="8"/>
      <c r="C145" s="9">
        <f>'食材明細112年09月份月-葷'!C121</f>
        <v>0</v>
      </c>
      <c r="D145" s="10">
        <f>'食材明細112年09月份月-葷'!D121</f>
        <v>0</v>
      </c>
      <c r="E145" s="7">
        <f>'食材明細112年09月份月-葷'!E121</f>
        <v>0</v>
      </c>
      <c r="G145" s="271"/>
      <c r="H145" s="8"/>
      <c r="I145" s="9">
        <f>'食材明細112年09月份月-葷'!I121</f>
        <v>0</v>
      </c>
      <c r="J145" s="10">
        <f>'食材明細112年09月份月-葷'!J121</f>
        <v>0</v>
      </c>
      <c r="K145" s="7">
        <f>'食材明細112年09月份月-葷'!K121</f>
        <v>0</v>
      </c>
      <c r="M145" s="271"/>
      <c r="N145" s="8"/>
      <c r="O145" s="9">
        <f>'食材明細112年09月份月-葷'!O121</f>
        <v>0</v>
      </c>
      <c r="P145" s="10">
        <f>'食材明細112年09月份月-葷'!P121</f>
        <v>0</v>
      </c>
      <c r="Q145" s="7">
        <f>'食材明細112年09月份月-葷'!Q121</f>
        <v>0</v>
      </c>
      <c r="S145" s="271"/>
      <c r="T145" s="8"/>
      <c r="U145" s="9">
        <f>'食材明細112年09月份月-葷'!U121</f>
        <v>0</v>
      </c>
      <c r="V145" s="10">
        <f>'食材明細112年09月份月-葷'!V121</f>
        <v>0</v>
      </c>
      <c r="W145" s="7">
        <f>'食材明細112年09月份月-葷'!W121</f>
        <v>0</v>
      </c>
      <c r="Y145" s="271"/>
      <c r="Z145" s="8"/>
      <c r="AA145" s="9">
        <f>'食材明細112年09月份月-葷'!AA121</f>
        <v>0</v>
      </c>
      <c r="AB145" s="10">
        <f>'食材明細112年09月份月-葷'!AB121</f>
        <v>0</v>
      </c>
      <c r="AC145" s="7">
        <f>'食材明細112年09月份月-葷'!AC121</f>
        <v>0</v>
      </c>
    </row>
    <row r="146" spans="1:29" ht="20.149999999999999" customHeight="1" thickBot="1">
      <c r="A146" s="277"/>
      <c r="B146" s="11"/>
      <c r="C146" s="12">
        <f>'食材明細112年09月份月-葷'!C122</f>
        <v>0</v>
      </c>
      <c r="D146" s="13">
        <f>'食材明細112年09月份月-葷'!D122</f>
        <v>0</v>
      </c>
      <c r="E146" s="14">
        <f>'食材明細112年09月份月-葷'!E122</f>
        <v>0</v>
      </c>
      <c r="G146" s="277"/>
      <c r="H146" s="11"/>
      <c r="I146" s="12">
        <f>'食材明細112年09月份月-葷'!I122</f>
        <v>0</v>
      </c>
      <c r="J146" s="13">
        <f>'食材明細112年09月份月-葷'!J122</f>
        <v>0</v>
      </c>
      <c r="K146" s="14">
        <f>'食材明細112年09月份月-葷'!K122</f>
        <v>0</v>
      </c>
      <c r="M146" s="277"/>
      <c r="N146" s="11"/>
      <c r="O146" s="12">
        <f>'食材明細112年09月份月-葷'!O122</f>
        <v>0</v>
      </c>
      <c r="P146" s="13">
        <f>'食材明細112年09月份月-葷'!P122</f>
        <v>0</v>
      </c>
      <c r="Q146" s="14">
        <f>'食材明細112年09月份月-葷'!Q122</f>
        <v>0</v>
      </c>
      <c r="S146" s="277"/>
      <c r="T146" s="11"/>
      <c r="U146" s="12">
        <f>'食材明細112年09月份月-葷'!U122</f>
        <v>0</v>
      </c>
      <c r="V146" s="13">
        <f>'食材明細112年09月份月-葷'!V122</f>
        <v>0</v>
      </c>
      <c r="W146" s="14">
        <f>'食材明細112年09月份月-葷'!W122</f>
        <v>0</v>
      </c>
      <c r="Y146" s="277"/>
      <c r="Z146" s="11"/>
      <c r="AA146" s="12">
        <f>'食材明細112年09月份月-葷'!AA122</f>
        <v>0</v>
      </c>
      <c r="AB146" s="13">
        <f>'食材明細112年09月份月-葷'!AB122</f>
        <v>0</v>
      </c>
      <c r="AC146" s="14">
        <f>'食材明細112年09月份月-葷'!AC122</f>
        <v>0</v>
      </c>
    </row>
    <row r="147" spans="1:29" ht="20.149999999999999" customHeight="1">
      <c r="A147" s="270" t="s">
        <v>44</v>
      </c>
      <c r="B147" s="15" t="str">
        <f>'11209桃源'!$D20</f>
        <v>京醬豬柳
(豬肉、洋蔥絲)</v>
      </c>
      <c r="C147" s="16" t="str">
        <f>'食材明細112年09月份月-葷'!C123</f>
        <v>豬柳</v>
      </c>
      <c r="D147" s="17">
        <f>'食材明細112年09月份月-葷'!D123</f>
        <v>75</v>
      </c>
      <c r="E147" s="7" t="str">
        <f>'食材明細112年09月份月-葷'!E123</f>
        <v>g</v>
      </c>
      <c r="G147" s="270" t="s">
        <v>44</v>
      </c>
      <c r="H147" s="15" t="str">
        <f>'11209桃源'!$D21</f>
        <v>香滷雞腿</v>
      </c>
      <c r="I147" s="16" t="str">
        <f>'食材明細112年09月份月-葷'!I123</f>
        <v>雞腿</v>
      </c>
      <c r="J147" s="17">
        <f>'食材明細112年09月份月-葷'!J123</f>
        <v>1</v>
      </c>
      <c r="K147" s="7" t="s">
        <v>67</v>
      </c>
      <c r="M147" s="270" t="s">
        <v>44</v>
      </c>
      <c r="N147" s="15" t="str">
        <f>'11209桃源'!$D22</f>
        <v>蠔油肉片
(豬肉、豆干、紅蘿蔔、洋蔥)</v>
      </c>
      <c r="O147" s="16" t="str">
        <f>'食材明細112年09月份月-葷'!O123</f>
        <v>CAS肉片</v>
      </c>
      <c r="P147" s="17">
        <f>'食材明細112年09月份月-葷'!P123</f>
        <v>65</v>
      </c>
      <c r="Q147" s="7" t="str">
        <f>'食材明細112年09月份月-葷'!Q123</f>
        <v>g</v>
      </c>
      <c r="S147" s="270" t="s">
        <v>44</v>
      </c>
      <c r="T147" s="15" t="str">
        <f>'11209桃源'!$D23</f>
        <v>蔥油雞
(雞肉、筍、木耳、
紅蘿蔔)</v>
      </c>
      <c r="U147" s="16" t="str">
        <f>'食材明細112年09月份月-葷'!U123</f>
        <v>雞胸丁</v>
      </c>
      <c r="V147" s="17">
        <f>'食材明細112年09月份月-葷'!V123</f>
        <v>75</v>
      </c>
      <c r="W147" s="7" t="str">
        <f>'食材明細112年09月份月-葷'!W123</f>
        <v>g</v>
      </c>
      <c r="Y147" s="270" t="s">
        <v>44</v>
      </c>
      <c r="Z147" s="15" t="str">
        <f>'11209桃源'!$D24</f>
        <v>塔香打拋豬
(豬肉、洋蔥、筍、番茄)</v>
      </c>
      <c r="AA147" s="16" t="str">
        <f>'食材明細112年09月份月-葷'!AA123</f>
        <v>CAS絞肉-前腿</v>
      </c>
      <c r="AB147" s="17">
        <f>'食材明細112年09月份月-葷'!AB123</f>
        <v>75</v>
      </c>
      <c r="AC147" s="7" t="str">
        <f>'食材明細112年09月份月-葷'!AC123</f>
        <v>g</v>
      </c>
    </row>
    <row r="148" spans="1:29" ht="20.149999999999999" customHeight="1">
      <c r="A148" s="271"/>
      <c r="B148" s="20"/>
      <c r="C148" s="21" t="str">
        <f>'食材明細112年09月份月-葷'!C124</f>
        <v>洋蔥絲</v>
      </c>
      <c r="D148" s="17">
        <f>'食材明細112年09月份月-葷'!D124</f>
        <v>30</v>
      </c>
      <c r="E148" s="7" t="str">
        <f>'食材明細112年09月份月-葷'!E124</f>
        <v>g</v>
      </c>
      <c r="G148" s="271"/>
      <c r="H148" s="20"/>
      <c r="I148" s="21">
        <f>'食材明細112年09月份月-葷'!I124</f>
        <v>0</v>
      </c>
      <c r="J148" s="17">
        <f>'食材明細112年09月份月-葷'!J124</f>
        <v>0</v>
      </c>
      <c r="K148" s="7" t="s">
        <v>66</v>
      </c>
      <c r="M148" s="271"/>
      <c r="N148" s="20"/>
      <c r="O148" s="21" t="str">
        <f>'食材明細112年09月份月-葷'!O124</f>
        <v>豆干片</v>
      </c>
      <c r="P148" s="17">
        <f>'食材明細112年09月份月-葷'!P124</f>
        <v>20</v>
      </c>
      <c r="Q148" s="7" t="str">
        <f>'食材明細112年09月份月-葷'!Q124</f>
        <v>g</v>
      </c>
      <c r="S148" s="271"/>
      <c r="T148" s="20"/>
      <c r="U148" s="21" t="str">
        <f>'食材明細112年09月份月-葷'!U124</f>
        <v>鮮筍片</v>
      </c>
      <c r="V148" s="17">
        <f>'食材明細112年09月份月-葷'!V124</f>
        <v>20</v>
      </c>
      <c r="W148" s="7" t="str">
        <f>'食材明細112年09月份月-葷'!W124</f>
        <v>g</v>
      </c>
      <c r="Y148" s="271"/>
      <c r="Z148" s="20"/>
      <c r="AA148" s="21" t="str">
        <f>'食材明細112年09月份月-葷'!AA124</f>
        <v>洋蔥小丁</v>
      </c>
      <c r="AB148" s="17">
        <f>'食材明細112年09月份月-葷'!AB124</f>
        <v>25</v>
      </c>
      <c r="AC148" s="7" t="str">
        <f>'食材明細112年09月份月-葷'!AC124</f>
        <v>g</v>
      </c>
    </row>
    <row r="149" spans="1:29" ht="20.149999999999999" customHeight="1">
      <c r="A149" s="271"/>
      <c r="B149" s="20"/>
      <c r="C149" s="21" t="str">
        <f>'食材明細112年09月份月-葷'!C125</f>
        <v>蔥</v>
      </c>
      <c r="D149" s="17">
        <f>'食材明細112年09月份月-葷'!D125</f>
        <v>2</v>
      </c>
      <c r="E149" s="7" t="str">
        <f>'食材明細112年09月份月-葷'!E125</f>
        <v>g</v>
      </c>
      <c r="G149" s="271"/>
      <c r="H149" s="20"/>
      <c r="I149" s="21">
        <f>'食材明細112年09月份月-葷'!I125</f>
        <v>0</v>
      </c>
      <c r="J149" s="17">
        <f>'食材明細112年09月份月-葷'!J125</f>
        <v>0</v>
      </c>
      <c r="K149" s="7" t="s">
        <v>66</v>
      </c>
      <c r="M149" s="271"/>
      <c r="N149" s="20"/>
      <c r="O149" s="21" t="str">
        <f>'食材明細112年09月份月-葷'!O125</f>
        <v>紅蘿蔔</v>
      </c>
      <c r="P149" s="17">
        <f>'食材明細112年09月份月-葷'!P125</f>
        <v>12</v>
      </c>
      <c r="Q149" s="7" t="str">
        <f>'食材明細112年09月份月-葷'!Q125</f>
        <v>g</v>
      </c>
      <c r="S149" s="271"/>
      <c r="T149" s="20"/>
      <c r="U149" s="21" t="str">
        <f>'食材明細112年09月份月-葷'!U125</f>
        <v>蔥</v>
      </c>
      <c r="V149" s="17">
        <f>'食材明細112年09月份月-葷'!V125</f>
        <v>0</v>
      </c>
      <c r="W149" s="7">
        <f>'食材明細112年09月份月-葷'!W125</f>
        <v>0</v>
      </c>
      <c r="Y149" s="271"/>
      <c r="Z149" s="20"/>
      <c r="AA149" s="21" t="str">
        <f>'食材明細112年09月份月-葷'!AA125</f>
        <v>番茄小丁</v>
      </c>
      <c r="AB149" s="17">
        <f>'食材明細112年09月份月-葷'!AB125</f>
        <v>10</v>
      </c>
      <c r="AC149" s="7" t="str">
        <f>'食材明細112年09月份月-葷'!AC125</f>
        <v>g</v>
      </c>
    </row>
    <row r="150" spans="1:29" ht="20.149999999999999" customHeight="1">
      <c r="A150" s="271"/>
      <c r="B150" s="20"/>
      <c r="C150" s="21" t="str">
        <f>'食材明細112年09月份月-葷'!C126</f>
        <v>甜麵醬</v>
      </c>
      <c r="D150" s="17">
        <f>'食材明細112年09月份月-葷'!D126</f>
        <v>0</v>
      </c>
      <c r="E150" s="7">
        <f>'食材明細112年09月份月-葷'!E126</f>
        <v>0</v>
      </c>
      <c r="G150" s="271"/>
      <c r="H150" s="20"/>
      <c r="I150" s="21">
        <f>'食材明細112年09月份月-葷'!I126</f>
        <v>0</v>
      </c>
      <c r="J150" s="17">
        <f>'食材明細112年09月份月-葷'!J126</f>
        <v>0</v>
      </c>
      <c r="K150" s="7" t="s">
        <v>66</v>
      </c>
      <c r="M150" s="271"/>
      <c r="N150" s="20"/>
      <c r="O150" s="21" t="str">
        <f>'食材明細112年09月份月-葷'!O126</f>
        <v>洋蔥</v>
      </c>
      <c r="P150" s="17">
        <f>'食材明細112年09月份月-葷'!P126</f>
        <v>15</v>
      </c>
      <c r="Q150" s="7" t="str">
        <f>'食材明細112年09月份月-葷'!Q126</f>
        <v>g</v>
      </c>
      <c r="S150" s="271"/>
      <c r="T150" s="20"/>
      <c r="U150" s="21" t="str">
        <f>'食材明細112年09月份月-葷'!U126</f>
        <v>薑絲</v>
      </c>
      <c r="V150" s="17">
        <f>'食材明細112年09月份月-葷'!V126</f>
        <v>0</v>
      </c>
      <c r="W150" s="7">
        <f>'食材明細112年09月份月-葷'!W126</f>
        <v>0</v>
      </c>
      <c r="Y150" s="271"/>
      <c r="Z150" s="20"/>
      <c r="AA150" s="21" t="str">
        <f>'食材明細112年09月份月-葷'!AA126</f>
        <v>脆筍角</v>
      </c>
      <c r="AB150" s="17">
        <f>'食材明細112年09月份月-葷'!AB126</f>
        <v>15</v>
      </c>
      <c r="AC150" s="7">
        <f>'食材明細112年09月份月-葷'!AC126</f>
        <v>0</v>
      </c>
    </row>
    <row r="151" spans="1:29" ht="20.149999999999999" customHeight="1">
      <c r="A151" s="271"/>
      <c r="B151" s="20"/>
      <c r="C151" s="21">
        <f>'食材明細112年09月份月-葷'!C127</f>
        <v>0</v>
      </c>
      <c r="D151" s="17">
        <f>'食材明細112年09月份月-葷'!D127</f>
        <v>0</v>
      </c>
      <c r="E151" s="7">
        <f>'食材明細112年09月份月-葷'!E127</f>
        <v>0</v>
      </c>
      <c r="G151" s="271"/>
      <c r="H151" s="20"/>
      <c r="I151" s="21">
        <f>'食材明細112年09月份月-葷'!I127</f>
        <v>0</v>
      </c>
      <c r="J151" s="17">
        <f>'食材明細112年09月份月-葷'!J127</f>
        <v>0</v>
      </c>
      <c r="K151" s="7" t="s">
        <v>66</v>
      </c>
      <c r="M151" s="271"/>
      <c r="N151" s="20"/>
      <c r="O151" s="21">
        <f>'食材明細112年09月份月-葷'!O127</f>
        <v>0</v>
      </c>
      <c r="P151" s="17">
        <f>'食材明細112年09月份月-葷'!P127</f>
        <v>0</v>
      </c>
      <c r="Q151" s="7">
        <f>'食材明細112年09月份月-葷'!Q127</f>
        <v>0</v>
      </c>
      <c r="S151" s="271"/>
      <c r="T151" s="20"/>
      <c r="U151" s="21" t="str">
        <f>'食材明細112年09月份月-葷'!U127</f>
        <v>木耳絲</v>
      </c>
      <c r="V151" s="17">
        <f>'食材明細112年09月份月-葷'!V127</f>
        <v>3</v>
      </c>
      <c r="W151" s="7">
        <f>'食材明細112年09月份月-葷'!W127</f>
        <v>0</v>
      </c>
      <c r="Y151" s="271"/>
      <c r="Z151" s="20"/>
      <c r="AA151" s="21" t="str">
        <f>'食材明細112年09月份月-葷'!AA127</f>
        <v>絞蒜</v>
      </c>
      <c r="AB151" s="17">
        <f>'食材明細112年09月份月-葷'!AB127</f>
        <v>0</v>
      </c>
      <c r="AC151" s="7">
        <f>'食材明細112年09月份月-葷'!AC127</f>
        <v>0</v>
      </c>
    </row>
    <row r="152" spans="1:29" ht="20.149999999999999" customHeight="1">
      <c r="A152" s="271"/>
      <c r="B152" s="23"/>
      <c r="C152" s="16">
        <f>'食材明細112年09月份月-葷'!C128</f>
        <v>0</v>
      </c>
      <c r="D152" s="17">
        <f>'食材明細112年09月份月-葷'!D128</f>
        <v>0</v>
      </c>
      <c r="E152" s="7">
        <f>'食材明細112年09月份月-葷'!E128</f>
        <v>0</v>
      </c>
      <c r="G152" s="271"/>
      <c r="H152" s="23"/>
      <c r="I152" s="16">
        <f>'食材明細112年09月份月-葷'!I128</f>
        <v>0</v>
      </c>
      <c r="J152" s="17">
        <f>'食材明細112年09月份月-葷'!J128</f>
        <v>0</v>
      </c>
      <c r="K152" s="7">
        <f>'食材明細112年09月份月-葷'!K128</f>
        <v>0</v>
      </c>
      <c r="M152" s="271"/>
      <c r="N152" s="23"/>
      <c r="O152" s="16">
        <f>'食材明細112年09月份月-葷'!O128</f>
        <v>0</v>
      </c>
      <c r="P152" s="17">
        <f>'食材明細112年09月份月-葷'!P128</f>
        <v>0</v>
      </c>
      <c r="Q152" s="7">
        <f>'食材明細112年09月份月-葷'!Q128</f>
        <v>0</v>
      </c>
      <c r="S152" s="271"/>
      <c r="T152" s="23"/>
      <c r="U152" s="16" t="str">
        <f>'食材明細112年09月份月-葷'!U128</f>
        <v>紅蘿蔔片</v>
      </c>
      <c r="V152" s="17">
        <f>'食材明細112年09月份月-葷'!V128</f>
        <v>3</v>
      </c>
      <c r="W152" s="7">
        <f>'食材明細112年09月份月-葷'!W128</f>
        <v>0</v>
      </c>
      <c r="Y152" s="271"/>
      <c r="Z152" s="23"/>
      <c r="AA152" s="16" t="str">
        <f>'食材明細112年09月份月-葷'!AA128</f>
        <v>九層塔</v>
      </c>
      <c r="AB152" s="17">
        <f>'食材明細112年09月份月-葷'!AB128</f>
        <v>0</v>
      </c>
      <c r="AC152" s="7">
        <f>'食材明細112年09月份月-葷'!AC128</f>
        <v>0</v>
      </c>
    </row>
    <row r="153" spans="1:29" ht="20.149999999999999" customHeight="1">
      <c r="A153" s="271"/>
      <c r="B153" s="23"/>
      <c r="C153" s="16">
        <f>'食材明細112年09月份月-葷'!C129</f>
        <v>0</v>
      </c>
      <c r="D153" s="17">
        <f>'食材明細112年09月份月-葷'!D129</f>
        <v>0</v>
      </c>
      <c r="E153" s="7">
        <f>'食材明細112年09月份月-葷'!E129</f>
        <v>0</v>
      </c>
      <c r="G153" s="271"/>
      <c r="H153" s="23"/>
      <c r="I153" s="16">
        <f>'食材明細112年09月份月-葷'!I129</f>
        <v>0</v>
      </c>
      <c r="J153" s="17">
        <f>'食材明細112年09月份月-葷'!J129</f>
        <v>0</v>
      </c>
      <c r="K153" s="7">
        <f>'食材明細112年09月份月-葷'!K129</f>
        <v>0</v>
      </c>
      <c r="M153" s="271"/>
      <c r="N153" s="23"/>
      <c r="O153" s="16">
        <f>'食材明細112年09月份月-葷'!O129</f>
        <v>0</v>
      </c>
      <c r="P153" s="17">
        <f>'食材明細112年09月份月-葷'!P129</f>
        <v>0</v>
      </c>
      <c r="Q153" s="7">
        <f>'食材明細112年09月份月-葷'!Q129</f>
        <v>0</v>
      </c>
      <c r="S153" s="271"/>
      <c r="T153" s="23"/>
      <c r="U153" s="16">
        <f>'食材明細112年09月份月-葷'!U129</f>
        <v>0</v>
      </c>
      <c r="V153" s="17">
        <f>'食材明細112年09月份月-葷'!V129</f>
        <v>0</v>
      </c>
      <c r="W153" s="7">
        <f>'食材明細112年09月份月-葷'!W129</f>
        <v>0</v>
      </c>
      <c r="Y153" s="271"/>
      <c r="Z153" s="23"/>
      <c r="AA153" s="16">
        <f>'食材明細112年09月份月-葷'!AA129</f>
        <v>0</v>
      </c>
      <c r="AB153" s="17">
        <f>'食材明細112年09月份月-葷'!AB129</f>
        <v>0</v>
      </c>
      <c r="AC153" s="7">
        <f>'食材明細112年09月份月-葷'!AC129</f>
        <v>0</v>
      </c>
    </row>
    <row r="154" spans="1:29" ht="20.149999999999999" customHeight="1" thickBot="1">
      <c r="A154" s="271"/>
      <c r="B154" s="24"/>
      <c r="C154" s="25">
        <f>'食材明細112年09月份月-葷'!C130</f>
        <v>0</v>
      </c>
      <c r="D154" s="26">
        <f>'食材明細112年09月份月-葷'!D130</f>
        <v>0</v>
      </c>
      <c r="E154" s="7">
        <f>'食材明細112年09月份月-葷'!E130</f>
        <v>0</v>
      </c>
      <c r="G154" s="271"/>
      <c r="H154" s="24"/>
      <c r="I154" s="25">
        <f>'食材明細112年09月份月-葷'!I130</f>
        <v>0</v>
      </c>
      <c r="J154" s="26">
        <f>'食材明細112年09月份月-葷'!J130</f>
        <v>0</v>
      </c>
      <c r="K154" s="7">
        <f>'食材明細112年09月份月-葷'!K130</f>
        <v>0</v>
      </c>
      <c r="M154" s="271"/>
      <c r="N154" s="24"/>
      <c r="O154" s="25">
        <f>'食材明細112年09月份月-葷'!O130</f>
        <v>0</v>
      </c>
      <c r="P154" s="26">
        <f>'食材明細112年09月份月-葷'!P130</f>
        <v>0</v>
      </c>
      <c r="Q154" s="7">
        <f>'食材明細112年09月份月-葷'!Q130</f>
        <v>0</v>
      </c>
      <c r="S154" s="271"/>
      <c r="T154" s="24"/>
      <c r="U154" s="25">
        <f>'食材明細112年09月份月-葷'!U130</f>
        <v>0</v>
      </c>
      <c r="V154" s="26">
        <f>'食材明細112年09月份月-葷'!V130</f>
        <v>0</v>
      </c>
      <c r="W154" s="7">
        <f>'食材明細112年09月份月-葷'!W130</f>
        <v>0</v>
      </c>
      <c r="Y154" s="271"/>
      <c r="Z154" s="24"/>
      <c r="AA154" s="25">
        <f>'食材明細112年09月份月-葷'!AA130</f>
        <v>0</v>
      </c>
      <c r="AB154" s="26">
        <f>'食材明細112年09月份月-葷'!AB130</f>
        <v>0</v>
      </c>
      <c r="AC154" s="7">
        <f>'食材明細112年09月份月-葷'!AC130</f>
        <v>0</v>
      </c>
    </row>
    <row r="155" spans="1:29" ht="20.149999999999999" customHeight="1">
      <c r="A155" s="270" t="s">
        <v>45</v>
      </c>
      <c r="B155" s="28" t="str">
        <f>'11209桃源'!$E20</f>
        <v>培根花椰菜
(花椰菜、培根、玉米粒)</v>
      </c>
      <c r="C155" s="29" t="str">
        <f>'食材明細112年09月份月-葷'!C131</f>
        <v>花椰菜</v>
      </c>
      <c r="D155" s="30">
        <f>'食材明細112年09月份月-葷'!D131</f>
        <v>75</v>
      </c>
      <c r="E155" s="4" t="str">
        <f>'食材明細112年09月份月-葷'!E131</f>
        <v>g</v>
      </c>
      <c r="G155" s="270" t="s">
        <v>45</v>
      </c>
      <c r="H155" s="28" t="str">
        <f>'11209桃源'!$E21</f>
        <v>玉米三丁
(玉米、豆干、毛豆仁、
紅蘿蔔)</v>
      </c>
      <c r="I155" s="29" t="str">
        <f>'食材明細112年09月份月-葷'!I131</f>
        <v>玉米粒</v>
      </c>
      <c r="J155" s="30">
        <v>50</v>
      </c>
      <c r="K155" s="4" t="s">
        <v>66</v>
      </c>
      <c r="M155" s="270" t="s">
        <v>45</v>
      </c>
      <c r="N155" s="28" t="str">
        <f>'11209桃源'!$E22</f>
        <v>番茄豆腐
(豆腐、番茄、木耳)</v>
      </c>
      <c r="O155" s="29" t="str">
        <f>'食材明細112年09月份月-葷'!O131</f>
        <v>豆腐</v>
      </c>
      <c r="P155" s="30">
        <f>'食材明細112年09月份月-葷'!P131</f>
        <v>60</v>
      </c>
      <c r="Q155" s="4" t="str">
        <f>'食材明細112年09月份月-葷'!Q131</f>
        <v>g</v>
      </c>
      <c r="S155" s="270" t="s">
        <v>45</v>
      </c>
      <c r="T155" s="28" t="str">
        <f>'11209桃源'!$E23</f>
        <v>紅蘿蔔炒蛋
(雞蛋、紅蘿蔔、毛豆仁)</v>
      </c>
      <c r="U155" s="29" t="str">
        <f>'食材明細112年09月份月-葷'!U131</f>
        <v>液蛋</v>
      </c>
      <c r="V155" s="30">
        <f>'食材明細112年09月份月-葷'!V131</f>
        <v>45</v>
      </c>
      <c r="W155" s="4" t="str">
        <f>'食材明細112年09月份月-葷'!W131</f>
        <v>g</v>
      </c>
      <c r="Y155" s="270" t="s">
        <v>45</v>
      </c>
      <c r="Z155" s="28" t="str">
        <f>'11209桃源'!$E24</f>
        <v>蜜汁豆干
(豆干、白芝麻)</v>
      </c>
      <c r="AA155" s="29" t="str">
        <f>'食材明細112年09月份月-葷'!AA131</f>
        <v>1/4豆干</v>
      </c>
      <c r="AB155" s="30">
        <f>'食材明細112年09月份月-葷'!AB131</f>
        <v>90</v>
      </c>
      <c r="AC155" s="4" t="str">
        <f>'食材明細112年09月份月-葷'!AC131</f>
        <v>g</v>
      </c>
    </row>
    <row r="156" spans="1:29" ht="20.149999999999999" customHeight="1">
      <c r="A156" s="271"/>
      <c r="B156" s="31"/>
      <c r="C156" s="10" t="str">
        <f>'食材明細112年09月份月-葷'!C132</f>
        <v>碎培根</v>
      </c>
      <c r="D156" s="31">
        <f>'食材明細112年09月份月-葷'!D132</f>
        <v>5</v>
      </c>
      <c r="E156" s="7" t="str">
        <f>'食材明細112年09月份月-葷'!E132</f>
        <v>g</v>
      </c>
      <c r="G156" s="271"/>
      <c r="H156" s="31"/>
      <c r="I156" s="10" t="str">
        <f>'食材明細112年09月份月-葷'!I132</f>
        <v>毛豆仁</v>
      </c>
      <c r="J156" s="31">
        <v>20</v>
      </c>
      <c r="K156" s="7" t="s">
        <v>66</v>
      </c>
      <c r="M156" s="271"/>
      <c r="N156" s="31"/>
      <c r="O156" s="10" t="str">
        <f>'食材明細112年09月份月-葷'!O132</f>
        <v>番茄中丁</v>
      </c>
      <c r="P156" s="31">
        <f>'食材明細112年09月份月-葷'!P132</f>
        <v>10</v>
      </c>
      <c r="Q156" s="7" t="str">
        <f>'食材明細112年09月份月-葷'!Q132</f>
        <v>g</v>
      </c>
      <c r="S156" s="271"/>
      <c r="T156" s="31"/>
      <c r="U156" s="10" t="str">
        <f>'食材明細112年09月份月-葷'!U132</f>
        <v>紅蘿蔔絲</v>
      </c>
      <c r="V156" s="31">
        <f>'食材明細112年09月份月-葷'!V132</f>
        <v>30</v>
      </c>
      <c r="W156" s="7" t="s">
        <v>66</v>
      </c>
      <c r="Y156" s="271"/>
      <c r="Z156" s="31"/>
      <c r="AA156" s="10" t="str">
        <f>'食材明細112年09月份月-葷'!AA132</f>
        <v>麥芽糖</v>
      </c>
      <c r="AB156" s="31">
        <f>'食材明細112年09月份月-葷'!AB132</f>
        <v>5</v>
      </c>
      <c r="AC156" s="7" t="str">
        <f>'食材明細112年09月份月-葷'!AC132</f>
        <v>g</v>
      </c>
    </row>
    <row r="157" spans="1:29" ht="20.149999999999999" customHeight="1">
      <c r="A157" s="271"/>
      <c r="B157" s="31"/>
      <c r="C157" s="10" t="str">
        <f>'食材明細112年09月份月-葷'!C133</f>
        <v>玉米粒</v>
      </c>
      <c r="D157" s="31">
        <f>'食材明細112年09月份月-葷'!D133</f>
        <v>5</v>
      </c>
      <c r="E157" s="7" t="str">
        <f>'食材明細112年09月份月-葷'!E133</f>
        <v>g</v>
      </c>
      <c r="G157" s="271"/>
      <c r="H157" s="31"/>
      <c r="I157" s="10" t="str">
        <f>'食材明細112年09月份月-葷'!I133</f>
        <v>豆干小丁</v>
      </c>
      <c r="J157" s="31">
        <v>10</v>
      </c>
      <c r="K157" s="7" t="s">
        <v>66</v>
      </c>
      <c r="M157" s="271"/>
      <c r="N157" s="31"/>
      <c r="O157" s="10" t="str">
        <f>'食材明細112年09月份月-葷'!O133</f>
        <v>木耳絲</v>
      </c>
      <c r="P157" s="31">
        <f>'食材明細112年09月份月-葷'!P133</f>
        <v>3</v>
      </c>
      <c r="Q157" s="7" t="str">
        <f>'食材明細112年09月份月-葷'!Q133</f>
        <v>g</v>
      </c>
      <c r="S157" s="271"/>
      <c r="T157" s="31"/>
      <c r="U157" s="10" t="str">
        <f>'食材明細112年09月份月-葷'!U133</f>
        <v>毛豆仁</v>
      </c>
      <c r="V157" s="31">
        <f>'食材明細112年09月份月-葷'!V133</f>
        <v>5</v>
      </c>
      <c r="W157" s="7" t="str">
        <f>'食材明細112年09月份月-葷'!W133</f>
        <v>g</v>
      </c>
      <c r="Y157" s="271"/>
      <c r="Z157" s="31"/>
      <c r="AA157" s="10" t="str">
        <f>'食材明細112年09月份月-葷'!AA133</f>
        <v>白芝麻</v>
      </c>
      <c r="AB157" s="31">
        <f>'食材明細112年09月份月-葷'!AB133</f>
        <v>1</v>
      </c>
      <c r="AC157" s="7" t="str">
        <f>'食材明細112年09月份月-葷'!AC133</f>
        <v>g</v>
      </c>
    </row>
    <row r="158" spans="1:29" ht="20.149999999999999" customHeight="1">
      <c r="A158" s="271"/>
      <c r="B158" s="31"/>
      <c r="C158" s="10" t="str">
        <f>'食材明細112年09月份月-葷'!C134</f>
        <v>蒜末</v>
      </c>
      <c r="D158" s="31">
        <f>'食材明細112年09月份月-葷'!D134</f>
        <v>3</v>
      </c>
      <c r="E158" s="7" t="str">
        <f>'食材明細112年09月份月-葷'!E134</f>
        <v>g</v>
      </c>
      <c r="G158" s="271"/>
      <c r="H158" s="31"/>
      <c r="I158" s="10" t="str">
        <f>'食材明細112年09月份月-葷'!I134</f>
        <v>紅K小丁</v>
      </c>
      <c r="J158" s="31">
        <f>'食材明細112年09月份月-葷'!J134</f>
        <v>10</v>
      </c>
      <c r="K158" s="7" t="str">
        <f>'食材明細112年09月份月-葷'!K134</f>
        <v>g</v>
      </c>
      <c r="M158" s="271"/>
      <c r="N158" s="31"/>
      <c r="O158" s="10" t="str">
        <f>'食材明細112年09月份月-葷'!O134</f>
        <v>番茄醬</v>
      </c>
      <c r="P158" s="31">
        <f>'食材明細112年09月份月-葷'!P134</f>
        <v>0</v>
      </c>
      <c r="Q158" s="7">
        <f>'食材明細112年09月份月-葷'!Q134</f>
        <v>0</v>
      </c>
      <c r="S158" s="271"/>
      <c r="T158" s="31"/>
      <c r="U158" s="10">
        <f>'食材明細112年09月份月-葷'!U134</f>
        <v>0</v>
      </c>
      <c r="V158" s="31">
        <f>'食材明細112年09月份月-葷'!V134</f>
        <v>0</v>
      </c>
      <c r="W158" s="7">
        <f>'食材明細112年09月份月-葷'!W134</f>
        <v>0</v>
      </c>
      <c r="Y158" s="271"/>
      <c r="Z158" s="31"/>
      <c r="AA158" s="10">
        <f>'食材明細112年09月份月-葷'!AA134</f>
        <v>0</v>
      </c>
      <c r="AB158" s="31">
        <f>'食材明細112年09月份月-葷'!AB134</f>
        <v>0</v>
      </c>
      <c r="AC158" s="7">
        <f>'食材明細112年09月份月-葷'!AC134</f>
        <v>0</v>
      </c>
    </row>
    <row r="159" spans="1:29" ht="20.149999999999999" customHeight="1">
      <c r="A159" s="271"/>
      <c r="B159" s="31"/>
      <c r="C159" s="10">
        <f>'食材明細112年09月份月-葷'!C135</f>
        <v>0</v>
      </c>
      <c r="D159" s="31">
        <f>'食材明細112年09月份月-葷'!D135</f>
        <v>0</v>
      </c>
      <c r="E159" s="7">
        <f>'食材明細112年09月份月-葷'!E135</f>
        <v>0</v>
      </c>
      <c r="G159" s="271"/>
      <c r="H159" s="31"/>
      <c r="I159" s="10">
        <f>'食材明細112年09月份月-葷'!I135</f>
        <v>0</v>
      </c>
      <c r="J159" s="31">
        <f>'食材明細112年09月份月-葷'!J135</f>
        <v>0</v>
      </c>
      <c r="K159" s="7">
        <f>'食材明細112年09月份月-葷'!K135</f>
        <v>0</v>
      </c>
      <c r="M159" s="271"/>
      <c r="N159" s="31"/>
      <c r="O159" s="10">
        <f>'食材明細112年09月份月-葷'!O135</f>
        <v>0</v>
      </c>
      <c r="P159" s="31">
        <f>'食材明細112年09月份月-葷'!P135</f>
        <v>0</v>
      </c>
      <c r="Q159" s="7">
        <f>'食材明細112年09月份月-葷'!Q135</f>
        <v>0</v>
      </c>
      <c r="S159" s="271"/>
      <c r="T159" s="31"/>
      <c r="U159" s="10">
        <f>'食材明細112年09月份月-葷'!U135</f>
        <v>0</v>
      </c>
      <c r="V159" s="31">
        <f>'食材明細112年09月份月-葷'!V135</f>
        <v>0</v>
      </c>
      <c r="W159" s="7">
        <f>'食材明細112年09月份月-葷'!W135</f>
        <v>0</v>
      </c>
      <c r="Y159" s="271"/>
      <c r="Z159" s="31"/>
      <c r="AA159" s="10">
        <f>'食材明細112年09月份月-葷'!AA135</f>
        <v>0</v>
      </c>
      <c r="AB159" s="31">
        <f>'食材明細112年09月份月-葷'!AB135</f>
        <v>0</v>
      </c>
      <c r="AC159" s="7">
        <f>'食材明細112年09月份月-葷'!AC135</f>
        <v>0</v>
      </c>
    </row>
    <row r="160" spans="1:29" ht="20.149999999999999" customHeight="1">
      <c r="A160" s="271"/>
      <c r="B160" s="31"/>
      <c r="C160" s="10">
        <f>'食材明細112年09月份月-葷'!C136</f>
        <v>0</v>
      </c>
      <c r="D160" s="31">
        <f>'食材明細112年09月份月-葷'!D136</f>
        <v>0</v>
      </c>
      <c r="E160" s="7">
        <f>'食材明細112年09月份月-葷'!E136</f>
        <v>0</v>
      </c>
      <c r="G160" s="271"/>
      <c r="H160" s="31"/>
      <c r="I160" s="10">
        <f>'食材明細112年09月份月-葷'!I136</f>
        <v>0</v>
      </c>
      <c r="J160" s="31">
        <f>'食材明細112年09月份月-葷'!J136</f>
        <v>0</v>
      </c>
      <c r="K160" s="7">
        <f>'食材明細112年09月份月-葷'!K136</f>
        <v>0</v>
      </c>
      <c r="M160" s="271"/>
      <c r="N160" s="31"/>
      <c r="O160" s="10">
        <f>'食材明細112年09月份月-葷'!O136</f>
        <v>0</v>
      </c>
      <c r="P160" s="31">
        <f>'食材明細112年09月份月-葷'!P136</f>
        <v>0</v>
      </c>
      <c r="Q160" s="7">
        <f>'食材明細112年09月份月-葷'!Q136</f>
        <v>0</v>
      </c>
      <c r="S160" s="271"/>
      <c r="T160" s="31"/>
      <c r="U160" s="10">
        <f>'食材明細112年09月份月-葷'!U136</f>
        <v>0</v>
      </c>
      <c r="V160" s="31">
        <f>'食材明細112年09月份月-葷'!V136</f>
        <v>0</v>
      </c>
      <c r="W160" s="7">
        <f>'食材明細112年09月份月-葷'!W136</f>
        <v>0</v>
      </c>
      <c r="Y160" s="271"/>
      <c r="Z160" s="31"/>
      <c r="AA160" s="10">
        <f>'食材明細112年09月份月-葷'!AA136</f>
        <v>0</v>
      </c>
      <c r="AB160" s="31">
        <f>'食材明細112年09月份月-葷'!AB136</f>
        <v>0</v>
      </c>
      <c r="AC160" s="7">
        <f>'食材明細112年09月份月-葷'!AC136</f>
        <v>0</v>
      </c>
    </row>
    <row r="161" spans="1:34" ht="20.149999999999999" customHeight="1">
      <c r="A161" s="271"/>
      <c r="B161" s="17"/>
      <c r="C161" s="32">
        <f>'食材明細112年09月份月-葷'!C137</f>
        <v>0</v>
      </c>
      <c r="D161" s="31">
        <f>'食材明細112年09月份月-葷'!D137</f>
        <v>0</v>
      </c>
      <c r="E161" s="7">
        <f>'食材明細112年09月份月-葷'!E137</f>
        <v>0</v>
      </c>
      <c r="G161" s="271"/>
      <c r="H161" s="17"/>
      <c r="I161" s="32">
        <f>'食材明細112年09月份月-葷'!I137</f>
        <v>0</v>
      </c>
      <c r="J161" s="31">
        <f>'食材明細112年09月份月-葷'!J137</f>
        <v>0</v>
      </c>
      <c r="K161" s="7">
        <f>'食材明細112年09月份月-葷'!K137</f>
        <v>0</v>
      </c>
      <c r="M161" s="271"/>
      <c r="N161" s="17"/>
      <c r="O161" s="32">
        <f>'食材明細112年09月份月-葷'!O137</f>
        <v>0</v>
      </c>
      <c r="P161" s="31">
        <f>'食材明細112年09月份月-葷'!P137</f>
        <v>0</v>
      </c>
      <c r="Q161" s="7">
        <f>'食材明細112年09月份月-葷'!Q137</f>
        <v>0</v>
      </c>
      <c r="S161" s="271"/>
      <c r="T161" s="17"/>
      <c r="U161" s="32">
        <f>'食材明細112年09月份月-葷'!U137</f>
        <v>0</v>
      </c>
      <c r="V161" s="31">
        <f>'食材明細112年09月份月-葷'!V137</f>
        <v>0</v>
      </c>
      <c r="W161" s="7">
        <f>'食材明細112年09月份月-葷'!W137</f>
        <v>0</v>
      </c>
      <c r="Y161" s="271"/>
      <c r="Z161" s="17"/>
      <c r="AA161" s="32">
        <f>'食材明細112年09月份月-葷'!AA137</f>
        <v>0</v>
      </c>
      <c r="AB161" s="31">
        <f>'食材明細112年09月份月-葷'!AB137</f>
        <v>0</v>
      </c>
      <c r="AC161" s="7">
        <f>'食材明細112年09月份月-葷'!AC137</f>
        <v>0</v>
      </c>
    </row>
    <row r="162" spans="1:34" ht="20.149999999999999" customHeight="1" thickBot="1">
      <c r="A162" s="277"/>
      <c r="B162" s="22"/>
      <c r="C162" s="107">
        <f>'食材明細112年09月份月-葷'!C138</f>
        <v>0</v>
      </c>
      <c r="D162" s="27">
        <f>'食材明細112年09月份月-葷'!D138</f>
        <v>0</v>
      </c>
      <c r="E162" s="14">
        <f>'食材明細112年09月份月-葷'!E138</f>
        <v>0</v>
      </c>
      <c r="G162" s="277"/>
      <c r="H162" s="22"/>
      <c r="I162" s="107">
        <f>'食材明細112年09月份月-葷'!I138</f>
        <v>0</v>
      </c>
      <c r="J162" s="27">
        <f>'食材明細112年09月份月-葷'!J138</f>
        <v>0</v>
      </c>
      <c r="K162" s="14">
        <f>'食材明細112年09月份月-葷'!K138</f>
        <v>0</v>
      </c>
      <c r="M162" s="277"/>
      <c r="N162" s="22"/>
      <c r="O162" s="107">
        <f>'食材明細112年09月份月-葷'!O138</f>
        <v>0</v>
      </c>
      <c r="P162" s="27">
        <f>'食材明細112年09月份月-葷'!P138</f>
        <v>0</v>
      </c>
      <c r="Q162" s="14">
        <f>'食材明細112年09月份月-葷'!Q138</f>
        <v>0</v>
      </c>
      <c r="S162" s="277"/>
      <c r="T162" s="22"/>
      <c r="U162" s="107">
        <f>'食材明細112年09月份月-葷'!U138</f>
        <v>0</v>
      </c>
      <c r="V162" s="27">
        <f>'食材明細112年09月份月-葷'!V138</f>
        <v>0</v>
      </c>
      <c r="W162" s="14">
        <f>'食材明細112年09月份月-葷'!W138</f>
        <v>0</v>
      </c>
      <c r="Y162" s="277"/>
      <c r="Z162" s="22"/>
      <c r="AA162" s="107">
        <f>'食材明細112年09月份月-葷'!AA138</f>
        <v>0</v>
      </c>
      <c r="AB162" s="27">
        <f>'食材明細112年09月份月-葷'!AB138</f>
        <v>0</v>
      </c>
      <c r="AC162" s="14">
        <f>'食材明細112年09月份月-葷'!AC138</f>
        <v>0</v>
      </c>
      <c r="AE162" s="241">
        <v>45192</v>
      </c>
    </row>
    <row r="163" spans="1:34" ht="20.149999999999999" customHeight="1">
      <c r="A163" s="270" t="s">
        <v>48</v>
      </c>
      <c r="B163" s="135" t="s">
        <v>381</v>
      </c>
      <c r="C163" s="104" t="s">
        <v>71</v>
      </c>
      <c r="D163" s="105">
        <v>70</v>
      </c>
      <c r="E163" s="7" t="str">
        <f>'食材明細112年09月份月-葷'!E139</f>
        <v>g</v>
      </c>
      <c r="G163" s="270" t="s">
        <v>48</v>
      </c>
      <c r="H163" s="135" t="s">
        <v>478</v>
      </c>
      <c r="I163" s="104" t="s">
        <v>495</v>
      </c>
      <c r="J163" s="105">
        <v>72</v>
      </c>
      <c r="K163" s="7" t="str">
        <f>'食材明細112年09月份月-葷'!K139</f>
        <v>g</v>
      </c>
      <c r="M163" s="270" t="s">
        <v>48</v>
      </c>
      <c r="N163" s="135" t="s">
        <v>479</v>
      </c>
      <c r="O163" s="104" t="s">
        <v>510</v>
      </c>
      <c r="P163" s="105">
        <v>80</v>
      </c>
      <c r="Q163" s="7" t="str">
        <f>'食材明細112年09月份月-葷'!Q139</f>
        <v>g</v>
      </c>
      <c r="S163" s="270" t="s">
        <v>48</v>
      </c>
      <c r="T163" s="135" t="s">
        <v>382</v>
      </c>
      <c r="U163" s="104" t="s">
        <v>508</v>
      </c>
      <c r="V163" s="105">
        <v>72</v>
      </c>
      <c r="W163" s="7" t="str">
        <f>'食材明細112年09月份月-葷'!W139</f>
        <v>g</v>
      </c>
      <c r="Y163" s="270" t="s">
        <v>48</v>
      </c>
      <c r="Z163" s="135" t="s">
        <v>380</v>
      </c>
      <c r="AA163" s="104" t="s">
        <v>511</v>
      </c>
      <c r="AB163" s="105">
        <v>80</v>
      </c>
      <c r="AC163" s="7" t="str">
        <f>'食材明細112年09月份月-葷'!AC139</f>
        <v>g</v>
      </c>
      <c r="AE163" s="135" t="s">
        <v>520</v>
      </c>
      <c r="AF163" s="104" t="s">
        <v>520</v>
      </c>
      <c r="AG163" s="105">
        <v>1</v>
      </c>
      <c r="AH163" s="106" t="s">
        <v>230</v>
      </c>
    </row>
    <row r="164" spans="1:34" ht="20.149999999999999" customHeight="1">
      <c r="A164" s="271"/>
      <c r="B164" s="26"/>
      <c r="C164" s="104" t="s">
        <v>72</v>
      </c>
      <c r="D164" s="105"/>
      <c r="E164" s="7">
        <f>'食材明細112年09月份月-葷'!E140</f>
        <v>0</v>
      </c>
      <c r="G164" s="271"/>
      <c r="H164" s="26"/>
      <c r="I164" s="104" t="s">
        <v>496</v>
      </c>
      <c r="J164" s="105">
        <v>3</v>
      </c>
      <c r="K164" s="7">
        <f>'食材明細112年09月份月-葷'!K140</f>
        <v>0</v>
      </c>
      <c r="M164" s="271"/>
      <c r="N164" s="26"/>
      <c r="O164" s="104" t="s">
        <v>493</v>
      </c>
      <c r="P164" s="105"/>
      <c r="Q164" s="7"/>
      <c r="S164" s="271"/>
      <c r="T164" s="26"/>
      <c r="U164" s="104" t="s">
        <v>509</v>
      </c>
      <c r="V164" s="105"/>
      <c r="W164" s="106"/>
      <c r="Y164" s="271"/>
      <c r="Z164" s="26"/>
      <c r="AA164" s="104" t="s">
        <v>512</v>
      </c>
      <c r="AB164" s="105"/>
      <c r="AC164" s="106"/>
      <c r="AE164" s="26"/>
      <c r="AF164" s="104"/>
      <c r="AG164" s="105"/>
      <c r="AH164" s="106"/>
    </row>
    <row r="165" spans="1:34" ht="20.149999999999999" customHeight="1">
      <c r="A165" s="271"/>
      <c r="B165" s="26"/>
      <c r="C165" s="104"/>
      <c r="D165" s="105"/>
      <c r="E165" s="106"/>
      <c r="G165" s="271"/>
      <c r="H165" s="26"/>
      <c r="I165" s="104" t="s">
        <v>497</v>
      </c>
      <c r="J165" s="105">
        <v>3</v>
      </c>
      <c r="K165" s="7">
        <f>'食材明細112年09月份月-葷'!K141</f>
        <v>0</v>
      </c>
      <c r="M165" s="271"/>
      <c r="N165" s="26"/>
      <c r="O165" s="104"/>
      <c r="P165" s="105"/>
      <c r="Q165" s="7"/>
      <c r="S165" s="271"/>
      <c r="T165" s="26"/>
      <c r="U165" s="104" t="s">
        <v>497</v>
      </c>
      <c r="V165" s="105">
        <v>3</v>
      </c>
      <c r="W165" s="106"/>
      <c r="Y165" s="271"/>
      <c r="Z165" s="26"/>
      <c r="AA165" s="104" t="s">
        <v>514</v>
      </c>
      <c r="AB165" s="105"/>
      <c r="AC165" s="106"/>
      <c r="AE165" s="26"/>
      <c r="AF165" s="104"/>
      <c r="AG165" s="105"/>
      <c r="AH165" s="106"/>
    </row>
    <row r="166" spans="1:34" ht="20.149999999999999" customHeight="1">
      <c r="A166" s="271"/>
      <c r="B166" s="26"/>
      <c r="C166" s="104"/>
      <c r="D166" s="105"/>
      <c r="E166" s="106"/>
      <c r="G166" s="271"/>
      <c r="H166" s="26"/>
      <c r="I166" s="104" t="s">
        <v>494</v>
      </c>
      <c r="J166" s="105">
        <v>3</v>
      </c>
      <c r="K166" s="7">
        <f>'食材明細112年09月份月-葷'!K142</f>
        <v>0</v>
      </c>
      <c r="M166" s="271"/>
      <c r="N166" s="26"/>
      <c r="O166" s="104"/>
      <c r="P166" s="105"/>
      <c r="Q166" s="106"/>
      <c r="S166" s="271"/>
      <c r="T166" s="26"/>
      <c r="U166" s="104" t="s">
        <v>514</v>
      </c>
      <c r="V166" s="105"/>
      <c r="W166" s="106"/>
      <c r="Y166" s="271"/>
      <c r="Z166" s="26"/>
      <c r="AA166" s="104"/>
      <c r="AB166" s="105"/>
      <c r="AC166" s="106"/>
    </row>
    <row r="167" spans="1:34" ht="20.149999999999999" customHeight="1">
      <c r="A167" s="271"/>
      <c r="B167" s="26"/>
      <c r="C167" s="104"/>
      <c r="D167" s="105"/>
      <c r="E167" s="106"/>
      <c r="G167" s="271"/>
      <c r="H167" s="26"/>
      <c r="I167" s="104"/>
      <c r="J167" s="105"/>
      <c r="K167" s="106"/>
      <c r="M167" s="271"/>
      <c r="N167" s="26"/>
      <c r="O167" s="104"/>
      <c r="P167" s="105"/>
      <c r="Q167" s="106"/>
      <c r="S167" s="271"/>
      <c r="T167" s="26"/>
      <c r="U167" s="104"/>
      <c r="V167" s="105"/>
      <c r="W167" s="106"/>
      <c r="Y167" s="271"/>
      <c r="Z167" s="26"/>
      <c r="AA167" s="104"/>
      <c r="AB167" s="105"/>
      <c r="AC167" s="106"/>
    </row>
    <row r="168" spans="1:34" ht="20.149999999999999" customHeight="1">
      <c r="A168" s="271"/>
      <c r="B168" s="26"/>
      <c r="C168" s="104"/>
      <c r="D168" s="105"/>
      <c r="E168" s="106"/>
      <c r="G168" s="271"/>
      <c r="H168" s="26"/>
      <c r="I168" s="104"/>
      <c r="J168" s="105"/>
      <c r="K168" s="106"/>
      <c r="M168" s="271"/>
      <c r="N168" s="26"/>
      <c r="O168" s="104"/>
      <c r="P168" s="105"/>
      <c r="Q168" s="106"/>
      <c r="S168" s="271"/>
      <c r="T168" s="26"/>
      <c r="U168" s="104"/>
      <c r="V168" s="105"/>
      <c r="W168" s="106"/>
      <c r="Y168" s="271"/>
      <c r="Z168" s="26"/>
      <c r="AA168" s="104"/>
      <c r="AB168" s="105"/>
      <c r="AC168" s="106"/>
    </row>
    <row r="169" spans="1:34" ht="20.149999999999999" customHeight="1">
      <c r="A169" s="271"/>
      <c r="B169" s="26"/>
      <c r="C169" s="104"/>
      <c r="D169" s="105"/>
      <c r="E169" s="106"/>
      <c r="G169" s="271"/>
      <c r="H169" s="26"/>
      <c r="I169" s="104"/>
      <c r="J169" s="105"/>
      <c r="K169" s="106"/>
      <c r="M169" s="271"/>
      <c r="N169" s="26"/>
      <c r="O169" s="104"/>
      <c r="P169" s="105"/>
      <c r="Q169" s="106"/>
      <c r="S169" s="271"/>
      <c r="T169" s="26"/>
      <c r="U169" s="104"/>
      <c r="V169" s="105"/>
      <c r="W169" s="106"/>
      <c r="Y169" s="271"/>
      <c r="Z169" s="26"/>
      <c r="AA169" s="104"/>
      <c r="AB169" s="105"/>
      <c r="AC169" s="106"/>
    </row>
    <row r="170" spans="1:34" ht="20.149999999999999" customHeight="1" thickBot="1">
      <c r="A170" s="277"/>
      <c r="B170" s="35"/>
      <c r="C170" s="13"/>
      <c r="D170" s="27"/>
      <c r="E170" s="36"/>
      <c r="G170" s="277"/>
      <c r="H170" s="35"/>
      <c r="I170" s="13"/>
      <c r="J170" s="27"/>
      <c r="K170" s="36"/>
      <c r="M170" s="277"/>
      <c r="N170" s="35"/>
      <c r="O170" s="13"/>
      <c r="P170" s="27"/>
      <c r="Q170" s="36"/>
      <c r="S170" s="277"/>
      <c r="T170" s="35"/>
      <c r="U170" s="13"/>
      <c r="V170" s="27"/>
      <c r="W170" s="36"/>
      <c r="Y170" s="277"/>
      <c r="Z170" s="35"/>
      <c r="AA170" s="13"/>
      <c r="AB170" s="27"/>
      <c r="AC170" s="36"/>
    </row>
    <row r="171" spans="1:34" ht="20.149999999999999" customHeight="1">
      <c r="A171" s="270" t="s">
        <v>46</v>
      </c>
      <c r="B171" s="33" t="str">
        <f>'11209桃源'!$F20</f>
        <v>有機荷葉白菜</v>
      </c>
      <c r="C171" s="37" t="str">
        <f>'食材明細112年09月份月-葷'!C139</f>
        <v>有機蔬菜切</v>
      </c>
      <c r="D171" s="18">
        <f>'食材明細112年09月份月-葷'!D139</f>
        <v>72</v>
      </c>
      <c r="E171" s="19" t="str">
        <f>'食材明細112年09月份月-葷'!E139</f>
        <v>g</v>
      </c>
      <c r="G171" s="270" t="s">
        <v>46</v>
      </c>
      <c r="H171" s="33" t="str">
        <f>'11209桃源'!$F21</f>
        <v>有機黑葉白菜</v>
      </c>
      <c r="I171" s="37" t="str">
        <f>'食材明細112年09月份月-葷'!I139</f>
        <v>有機蔬菜切</v>
      </c>
      <c r="J171" s="18">
        <f>'食材明細112年09月份月-葷'!J139</f>
        <v>72</v>
      </c>
      <c r="K171" s="19" t="str">
        <f>'食材明細112年09月份月-葷'!K139</f>
        <v>g</v>
      </c>
      <c r="M171" s="270" t="s">
        <v>46</v>
      </c>
      <c r="N171" s="33" t="str">
        <f>'11209桃源'!$F22</f>
        <v>油菜</v>
      </c>
      <c r="O171" s="37" t="str">
        <f>'食材明細112年09月份月-葷'!O139</f>
        <v>蔬菜切</v>
      </c>
      <c r="P171" s="18">
        <f>'食材明細112年09月份月-葷'!P139</f>
        <v>72</v>
      </c>
      <c r="Q171" s="19" t="str">
        <f>'食材明細112年09月份月-葷'!Q139</f>
        <v>g</v>
      </c>
      <c r="S171" s="270" t="s">
        <v>46</v>
      </c>
      <c r="T171" s="33" t="str">
        <f>'11209桃源'!$F23</f>
        <v>有機小松菜</v>
      </c>
      <c r="U171" s="37" t="str">
        <f>'食材明細112年09月份月-葷'!U139</f>
        <v>有機蔬菜切</v>
      </c>
      <c r="V171" s="18">
        <f>'食材明細112年09月份月-葷'!V139</f>
        <v>72</v>
      </c>
      <c r="W171" s="19" t="str">
        <f>'食材明細112年09月份月-葷'!W139</f>
        <v>g</v>
      </c>
      <c r="Y171" s="270" t="s">
        <v>46</v>
      </c>
      <c r="Z171" s="33" t="str">
        <f>'11209桃源'!$F24</f>
        <v>青江菜</v>
      </c>
      <c r="AA171" s="37" t="str">
        <f>'食材明細112年09月份月-葷'!AA139</f>
        <v>蔬菜切</v>
      </c>
      <c r="AB171" s="18">
        <f>'食材明細112年09月份月-葷'!AB139</f>
        <v>72</v>
      </c>
      <c r="AC171" s="19" t="str">
        <f>'食材明細112年09月份月-葷'!AC139</f>
        <v>g</v>
      </c>
    </row>
    <row r="172" spans="1:34" ht="20.149999999999999" customHeight="1">
      <c r="A172" s="271"/>
      <c r="B172" s="38"/>
      <c r="C172" s="34" t="str">
        <f>'食材明細112年09月份月-葷'!C140</f>
        <v>絞蒜</v>
      </c>
      <c r="D172" s="17">
        <f>'食材明細112年09月份月-葷'!D140</f>
        <v>0</v>
      </c>
      <c r="E172" s="7">
        <f>'食材明細112年09月份月-葷'!E140</f>
        <v>0</v>
      </c>
      <c r="G172" s="271"/>
      <c r="H172" s="38"/>
      <c r="I172" s="34" t="str">
        <f>'食材明細112年09月份月-葷'!I140</f>
        <v>絞蒜</v>
      </c>
      <c r="J172" s="17">
        <f>'食材明細112年09月份月-葷'!J140</f>
        <v>0</v>
      </c>
      <c r="K172" s="7">
        <f>'食材明細112年09月份月-葷'!K140</f>
        <v>0</v>
      </c>
      <c r="M172" s="271"/>
      <c r="N172" s="38"/>
      <c r="O172" s="34" t="str">
        <f>'食材明細112年09月份月-葷'!O140</f>
        <v>絞蒜</v>
      </c>
      <c r="P172" s="17">
        <f>'食材明細112年09月份月-葷'!P140</f>
        <v>0</v>
      </c>
      <c r="Q172" s="7">
        <f>'食材明細112年09月份月-葷'!Q140</f>
        <v>0</v>
      </c>
      <c r="S172" s="271"/>
      <c r="T172" s="38"/>
      <c r="U172" s="34" t="str">
        <f>'食材明細112年09月份月-葷'!U140</f>
        <v>絞蒜</v>
      </c>
      <c r="V172" s="17">
        <f>'食材明細112年09月份月-葷'!V140</f>
        <v>0</v>
      </c>
      <c r="W172" s="7">
        <f>'食材明細112年09月份月-葷'!W140</f>
        <v>0</v>
      </c>
      <c r="Y172" s="271"/>
      <c r="Z172" s="38"/>
      <c r="AA172" s="34" t="str">
        <f>'食材明細112年09月份月-葷'!AA140</f>
        <v>絞蒜</v>
      </c>
      <c r="AB172" s="17">
        <f>'食材明細112年09月份月-葷'!AB140</f>
        <v>0</v>
      </c>
      <c r="AC172" s="7">
        <f>'食材明細112年09月份月-葷'!AC140</f>
        <v>0</v>
      </c>
    </row>
    <row r="173" spans="1:34" ht="20.149999999999999" customHeight="1">
      <c r="A173" s="271"/>
      <c r="B173" s="8"/>
      <c r="C173" s="9">
        <f>'食材明細112年09月份月-葷'!C141</f>
        <v>0</v>
      </c>
      <c r="D173" s="10">
        <f>'食材明細112年09月份月-葷'!D141</f>
        <v>0</v>
      </c>
      <c r="E173" s="7">
        <f>'食材明細112年09月份月-葷'!E141</f>
        <v>0</v>
      </c>
      <c r="G173" s="271"/>
      <c r="H173" s="8"/>
      <c r="I173" s="9">
        <f>'食材明細112年09月份月-葷'!I141</f>
        <v>0</v>
      </c>
      <c r="J173" s="10">
        <f>'食材明細112年09月份月-葷'!J141</f>
        <v>0</v>
      </c>
      <c r="K173" s="7">
        <f>'食材明細112年09月份月-葷'!K141</f>
        <v>0</v>
      </c>
      <c r="M173" s="271"/>
      <c r="N173" s="8"/>
      <c r="O173" s="9">
        <f>'食材明細112年09月份月-葷'!O141</f>
        <v>0</v>
      </c>
      <c r="P173" s="10">
        <f>'食材明細112年09月份月-葷'!P141</f>
        <v>0</v>
      </c>
      <c r="Q173" s="7">
        <f>'食材明細112年09月份月-葷'!Q141</f>
        <v>0</v>
      </c>
      <c r="S173" s="271"/>
      <c r="T173" s="8"/>
      <c r="U173" s="9">
        <f>'食材明細112年09月份月-葷'!U141</f>
        <v>0</v>
      </c>
      <c r="V173" s="10">
        <f>'食材明細112年09月份月-葷'!V141</f>
        <v>0</v>
      </c>
      <c r="W173" s="7">
        <f>'食材明細112年09月份月-葷'!W141</f>
        <v>0</v>
      </c>
      <c r="Y173" s="271"/>
      <c r="Z173" s="8"/>
      <c r="AA173" s="9">
        <f>'食材明細112年09月份月-葷'!AA141</f>
        <v>0</v>
      </c>
      <c r="AB173" s="10">
        <f>'食材明細112年09月份月-葷'!AB141</f>
        <v>0</v>
      </c>
      <c r="AC173" s="7">
        <f>'食材明細112年09月份月-葷'!AC141</f>
        <v>0</v>
      </c>
    </row>
    <row r="174" spans="1:34" ht="20.149999999999999" customHeight="1">
      <c r="A174" s="271"/>
      <c r="B174" s="8"/>
      <c r="C174" s="9">
        <f>'食材明細112年09月份月-葷'!C142</f>
        <v>0</v>
      </c>
      <c r="D174" s="10">
        <f>'食材明細112年09月份月-葷'!D142</f>
        <v>0</v>
      </c>
      <c r="E174" s="7">
        <f>'食材明細112年09月份月-葷'!E142</f>
        <v>0</v>
      </c>
      <c r="G174" s="271"/>
      <c r="H174" s="8"/>
      <c r="I174" s="9">
        <f>'食材明細112年09月份月-葷'!I142</f>
        <v>0</v>
      </c>
      <c r="J174" s="10">
        <f>'食材明細112年09月份月-葷'!J142</f>
        <v>0</v>
      </c>
      <c r="K174" s="7">
        <f>'食材明細112年09月份月-葷'!K142</f>
        <v>0</v>
      </c>
      <c r="M174" s="271"/>
      <c r="N174" s="8"/>
      <c r="O174" s="9">
        <f>'食材明細112年09月份月-葷'!O142</f>
        <v>0</v>
      </c>
      <c r="P174" s="10">
        <f>'食材明細112年09月份月-葷'!P142</f>
        <v>0</v>
      </c>
      <c r="Q174" s="7">
        <f>'食材明細112年09月份月-葷'!Q142</f>
        <v>0</v>
      </c>
      <c r="S174" s="271"/>
      <c r="T174" s="8"/>
      <c r="U174" s="9">
        <f>'食材明細112年09月份月-葷'!U142</f>
        <v>0</v>
      </c>
      <c r="V174" s="10">
        <f>'食材明細112年09月份月-葷'!V142</f>
        <v>0</v>
      </c>
      <c r="W174" s="7">
        <f>'食材明細112年09月份月-葷'!W142</f>
        <v>0</v>
      </c>
      <c r="Y174" s="271"/>
      <c r="Z174" s="8"/>
      <c r="AA174" s="9">
        <f>'食材明細112年09月份月-葷'!AA142</f>
        <v>0</v>
      </c>
      <c r="AB174" s="10">
        <f>'食材明細112年09月份月-葷'!AB142</f>
        <v>0</v>
      </c>
      <c r="AC174" s="7">
        <f>'食材明細112年09月份月-葷'!AC142</f>
        <v>0</v>
      </c>
    </row>
    <row r="175" spans="1:34" ht="20.149999999999999" customHeight="1">
      <c r="A175" s="271"/>
      <c r="B175" s="8"/>
      <c r="C175" s="9">
        <f>'食材明細112年09月份月-葷'!C143</f>
        <v>0</v>
      </c>
      <c r="D175" s="10">
        <f>'食材明細112年09月份月-葷'!D143</f>
        <v>0</v>
      </c>
      <c r="E175" s="7">
        <f>'食材明細112年09月份月-葷'!E143</f>
        <v>0</v>
      </c>
      <c r="G175" s="271"/>
      <c r="H175" s="8"/>
      <c r="I175" s="9">
        <f>'食材明細112年09月份月-葷'!I143</f>
        <v>0</v>
      </c>
      <c r="J175" s="10">
        <f>'食材明細112年09月份月-葷'!J143</f>
        <v>0</v>
      </c>
      <c r="K175" s="7">
        <f>'食材明細112年09月份月-葷'!K143</f>
        <v>0</v>
      </c>
      <c r="M175" s="271"/>
      <c r="N175" s="8"/>
      <c r="O175" s="9">
        <f>'食材明細112年09月份月-葷'!O143</f>
        <v>0</v>
      </c>
      <c r="P175" s="10">
        <f>'食材明細112年09月份月-葷'!P143</f>
        <v>0</v>
      </c>
      <c r="Q175" s="7">
        <f>'食材明細112年09月份月-葷'!Q143</f>
        <v>0</v>
      </c>
      <c r="S175" s="271"/>
      <c r="T175" s="8"/>
      <c r="U175" s="9">
        <f>'食材明細112年09月份月-葷'!U143</f>
        <v>0</v>
      </c>
      <c r="V175" s="10">
        <f>'食材明細112年09月份月-葷'!V143</f>
        <v>0</v>
      </c>
      <c r="W175" s="7">
        <f>'食材明細112年09月份月-葷'!W143</f>
        <v>0</v>
      </c>
      <c r="Y175" s="271"/>
      <c r="Z175" s="8"/>
      <c r="AA175" s="9">
        <f>'食材明細112年09月份月-葷'!AA143</f>
        <v>0</v>
      </c>
      <c r="AB175" s="10">
        <f>'食材明細112年09月份月-葷'!AB143</f>
        <v>0</v>
      </c>
      <c r="AC175" s="7">
        <f>'食材明細112年09月份月-葷'!AC143</f>
        <v>0</v>
      </c>
    </row>
    <row r="176" spans="1:34" ht="20.149999999999999" customHeight="1" thickBot="1">
      <c r="A176" s="271"/>
      <c r="B176" s="8"/>
      <c r="C176" s="9">
        <f>'食材明細112年09月份月-葷'!C144</f>
        <v>0</v>
      </c>
      <c r="D176" s="10">
        <f>'食材明細112年09月份月-葷'!D144</f>
        <v>0</v>
      </c>
      <c r="E176" s="7">
        <f>'食材明細112年09月份月-葷'!E144</f>
        <v>0</v>
      </c>
      <c r="G176" s="271"/>
      <c r="H176" s="8"/>
      <c r="I176" s="9">
        <f>'食材明細112年09月份月-葷'!I144</f>
        <v>0</v>
      </c>
      <c r="J176" s="10">
        <f>'食材明細112年09月份月-葷'!J144</f>
        <v>0</v>
      </c>
      <c r="K176" s="7">
        <f>'食材明細112年09月份月-葷'!K144</f>
        <v>0</v>
      </c>
      <c r="M176" s="271"/>
      <c r="N176" s="8"/>
      <c r="O176" s="9">
        <f>'食材明細112年09月份月-葷'!O144</f>
        <v>0</v>
      </c>
      <c r="P176" s="10">
        <f>'食材明細112年09月份月-葷'!P144</f>
        <v>0</v>
      </c>
      <c r="Q176" s="7">
        <f>'食材明細112年09月份月-葷'!Q144</f>
        <v>0</v>
      </c>
      <c r="S176" s="271"/>
      <c r="T176" s="8"/>
      <c r="U176" s="9">
        <f>'食材明細112年09月份月-葷'!U144</f>
        <v>0</v>
      </c>
      <c r="V176" s="10">
        <f>'食材明細112年09月份月-葷'!V144</f>
        <v>0</v>
      </c>
      <c r="W176" s="7">
        <f>'食材明細112年09月份月-葷'!W144</f>
        <v>0</v>
      </c>
      <c r="Y176" s="271"/>
      <c r="Z176" s="8"/>
      <c r="AA176" s="9">
        <f>'食材明細112年09月份月-葷'!AA144</f>
        <v>0</v>
      </c>
      <c r="AB176" s="10">
        <f>'食材明細112年09月份月-葷'!AB144</f>
        <v>0</v>
      </c>
      <c r="AC176" s="7">
        <f>'食材明細112年09月份月-葷'!AC144</f>
        <v>0</v>
      </c>
    </row>
    <row r="177" spans="1:29" ht="20.149999999999999" customHeight="1">
      <c r="A177" s="270" t="s">
        <v>47</v>
      </c>
      <c r="B177" s="39" t="str">
        <f>'11209桃源'!$G20</f>
        <v>肉骨茶湯
(大白菜)</v>
      </c>
      <c r="C177" s="40" t="str">
        <f>'食材明細112年09月份月-葷'!C145</f>
        <v>大白菜片</v>
      </c>
      <c r="D177" s="41">
        <f>'食材明細112年09月份月-葷'!D145</f>
        <v>30</v>
      </c>
      <c r="E177" s="4" t="str">
        <f>'食材明細112年09月份月-葷'!E145</f>
        <v>g</v>
      </c>
      <c r="G177" s="270" t="s">
        <v>47</v>
      </c>
      <c r="H177" s="39" t="str">
        <f>'11209桃源'!$G21</f>
        <v>黃瓜大骨湯
(大黃瓜、大骨)</v>
      </c>
      <c r="I177" s="40" t="str">
        <f>'食材明細112年09月份月-葷'!I145</f>
        <v>大黃瓜</v>
      </c>
      <c r="J177" s="41">
        <f>'食材明細112年09月份月-葷'!J145</f>
        <v>20</v>
      </c>
      <c r="K177" s="4" t="str">
        <f>'食材明細112年09月份月-葷'!K145</f>
        <v>g</v>
      </c>
      <c r="M177" s="270" t="s">
        <v>47</v>
      </c>
      <c r="N177" s="39" t="str">
        <f>'11209桃源'!$G22</f>
        <v>榨菜冬粉湯
(冬粉、榨菜)</v>
      </c>
      <c r="O177" s="40" t="str">
        <f>'食材明細112年09月份月-葷'!O145</f>
        <v>冬粉</v>
      </c>
      <c r="P177" s="41">
        <f>'食材明細112年09月份月-葷'!P145</f>
        <v>8</v>
      </c>
      <c r="Q177" s="4" t="str">
        <f>'食材明細112年09月份月-葷'!Q145</f>
        <v>g</v>
      </c>
      <c r="S177" s="270" t="s">
        <v>47</v>
      </c>
      <c r="T177" s="39" t="str">
        <f>'11209桃源'!$G23</f>
        <v>洋蔥鮮蔬湯
(大白菜、洋蔥、木耳、紅蘿蔔)</v>
      </c>
      <c r="U177" s="40" t="str">
        <f>'食材明細112年09月份月-葷'!U145</f>
        <v>大白菜絲</v>
      </c>
      <c r="V177" s="41">
        <f>'食材明細112年09月份月-葷'!V145</f>
        <v>15</v>
      </c>
      <c r="W177" s="4" t="str">
        <f>'食材明細112年09月份月-葷'!W145</f>
        <v>g</v>
      </c>
      <c r="Y177" s="270" t="s">
        <v>47</v>
      </c>
      <c r="Z177" s="39" t="str">
        <f>'11209桃源'!$G24</f>
        <v>銀耳紅棗湯
(白木耳、紅棗)</v>
      </c>
      <c r="AA177" s="40" t="str">
        <f>'食材明細112年09月份月-葷'!AA145</f>
        <v>白木耳</v>
      </c>
      <c r="AB177" s="41">
        <f>'食材明細112年09月份月-葷'!AB145</f>
        <v>3</v>
      </c>
      <c r="AC177" s="4" t="str">
        <f>'食材明細112年09月份月-葷'!AC145</f>
        <v>g</v>
      </c>
    </row>
    <row r="178" spans="1:29" ht="20.149999999999999" customHeight="1">
      <c r="A178" s="271"/>
      <c r="B178" s="42"/>
      <c r="C178" s="43" t="str">
        <f>'食材明細112年09月份月-葷'!C146</f>
        <v>大骨</v>
      </c>
      <c r="D178" s="17">
        <f>'食材明細112年09月份月-葷'!D146</f>
        <v>0</v>
      </c>
      <c r="E178" s="7">
        <f>'食材明細112年09月份月-葷'!E146</f>
        <v>0</v>
      </c>
      <c r="G178" s="271"/>
      <c r="H178" s="42"/>
      <c r="I178" s="43" t="str">
        <f>'食材明細112年09月份月-葷'!I146</f>
        <v>金針菇</v>
      </c>
      <c r="J178" s="17">
        <f>'食材明細112年09月份月-葷'!J146</f>
        <v>10</v>
      </c>
      <c r="K178" s="7" t="str">
        <f>'食材明細112年09月份月-葷'!K146</f>
        <v>g</v>
      </c>
      <c r="M178" s="271"/>
      <c r="N178" s="42"/>
      <c r="O178" s="43" t="str">
        <f>'食材明細112年09月份月-葷'!O146</f>
        <v>榨菜</v>
      </c>
      <c r="P178" s="17">
        <f>'食材明細112年09月份月-葷'!P146</f>
        <v>10</v>
      </c>
      <c r="Q178" s="7" t="str">
        <f>'食材明細112年09月份月-葷'!Q146</f>
        <v>g</v>
      </c>
      <c r="S178" s="271"/>
      <c r="T178" s="42"/>
      <c r="U178" s="43" t="str">
        <f>'食材明細112年09月份月-葷'!U146</f>
        <v>洋蔥絲</v>
      </c>
      <c r="V178" s="17">
        <f>'食材明細112年09月份月-葷'!V146</f>
        <v>10</v>
      </c>
      <c r="W178" s="7" t="str">
        <f>'食材明細112年09月份月-葷'!W146</f>
        <v>g</v>
      </c>
      <c r="Y178" s="271"/>
      <c r="Z178" s="42"/>
      <c r="AA178" s="43" t="str">
        <f>'食材明細112年09月份月-葷'!AA146</f>
        <v>紅棗</v>
      </c>
      <c r="AB178" s="17">
        <f>'食材明細112年09月份月-葷'!AB146</f>
        <v>0.5</v>
      </c>
      <c r="AC178" s="7" t="str">
        <f>'食材明細112年09月份月-葷'!AC146</f>
        <v>g</v>
      </c>
    </row>
    <row r="179" spans="1:29" ht="20.149999999999999" customHeight="1">
      <c r="A179" s="271"/>
      <c r="B179" s="8"/>
      <c r="C179" s="44" t="str">
        <f>'食材明細112年09月份月-葷'!C147</f>
        <v>肉骨茶包</v>
      </c>
      <c r="D179" s="10">
        <f>'食材明細112年09月份月-葷'!D147</f>
        <v>0</v>
      </c>
      <c r="E179" s="7">
        <f>'食材明細112年09月份月-葷'!E147</f>
        <v>0</v>
      </c>
      <c r="G179" s="271"/>
      <c r="H179" s="8"/>
      <c r="I179" s="44" t="str">
        <f>'食材明細112年09月份月-葷'!I147</f>
        <v>大骨</v>
      </c>
      <c r="J179" s="10">
        <f>'食材明細112年09月份月-葷'!J147</f>
        <v>0</v>
      </c>
      <c r="K179" s="7">
        <f>'食材明細112年09月份月-葷'!K147</f>
        <v>0</v>
      </c>
      <c r="M179" s="271"/>
      <c r="N179" s="8"/>
      <c r="O179" s="44">
        <f>'食材明細112年09月份月-葷'!O147</f>
        <v>0</v>
      </c>
      <c r="P179" s="10">
        <f>'食材明細112年09月份月-葷'!P147</f>
        <v>0</v>
      </c>
      <c r="Q179" s="7">
        <f>'食材明細112年09月份月-葷'!Q147</f>
        <v>0</v>
      </c>
      <c r="S179" s="271"/>
      <c r="T179" s="8"/>
      <c r="U179" s="44" t="str">
        <f>'食材明細112年09月份月-葷'!U147</f>
        <v>木耳絲</v>
      </c>
      <c r="V179" s="10">
        <f>'食材明細112年09月份月-葷'!V147</f>
        <v>5</v>
      </c>
      <c r="W179" s="7" t="str">
        <f>'食材明細112年09月份月-葷'!W147</f>
        <v>g</v>
      </c>
      <c r="Y179" s="271"/>
      <c r="Z179" s="8"/>
      <c r="AA179" s="44">
        <f>'食材明細112年09月份月-葷'!AA147</f>
        <v>0</v>
      </c>
      <c r="AB179" s="10">
        <f>'食材明細112年09月份月-葷'!AB147</f>
        <v>0</v>
      </c>
      <c r="AC179" s="7">
        <f>'食材明細112年09月份月-葷'!AC147</f>
        <v>0</v>
      </c>
    </row>
    <row r="180" spans="1:29" ht="20.149999999999999" customHeight="1">
      <c r="A180" s="271"/>
      <c r="B180" s="8"/>
      <c r="C180" s="9" t="str">
        <f>'食材明細112年09月份月-葷'!C148</f>
        <v>蒜仁片</v>
      </c>
      <c r="D180" s="10">
        <f>'食材明細112年09月份月-葷'!D148</f>
        <v>0</v>
      </c>
      <c r="E180" s="7">
        <f>'食材明細112年09月份月-葷'!E148</f>
        <v>0</v>
      </c>
      <c r="G180" s="271"/>
      <c r="H180" s="8"/>
      <c r="I180" s="9">
        <f>'食材明細112年09月份月-葷'!I148</f>
        <v>0</v>
      </c>
      <c r="J180" s="10">
        <f>'食材明細112年09月份月-葷'!J148</f>
        <v>0</v>
      </c>
      <c r="K180" s="7">
        <f>'食材明細112年09月份月-葷'!K148</f>
        <v>0</v>
      </c>
      <c r="M180" s="271"/>
      <c r="N180" s="8"/>
      <c r="O180" s="9">
        <f>'食材明細112年09月份月-葷'!O148</f>
        <v>0</v>
      </c>
      <c r="P180" s="10">
        <f>'食材明細112年09月份月-葷'!P148</f>
        <v>0</v>
      </c>
      <c r="Q180" s="7">
        <f>'食材明細112年09月份月-葷'!Q148</f>
        <v>0</v>
      </c>
      <c r="S180" s="271"/>
      <c r="T180" s="8"/>
      <c r="U180" s="9" t="str">
        <f>'食材明細112年09月份月-葷'!U148</f>
        <v>紅K絲</v>
      </c>
      <c r="V180" s="10">
        <f>'食材明細112年09月份月-葷'!V148</f>
        <v>5</v>
      </c>
      <c r="W180" s="7" t="str">
        <f>'食材明細112年09月份月-葷'!W148</f>
        <v>g</v>
      </c>
      <c r="Y180" s="271"/>
      <c r="Z180" s="8"/>
      <c r="AA180" s="9">
        <f>'食材明細112年09月份月-葷'!AA148</f>
        <v>0</v>
      </c>
      <c r="AB180" s="10">
        <f>'食材明細112年09月份月-葷'!AB148</f>
        <v>0</v>
      </c>
      <c r="AC180" s="7">
        <f>'食材明細112年09月份月-葷'!AC148</f>
        <v>0</v>
      </c>
    </row>
    <row r="181" spans="1:29" ht="20.149999999999999" customHeight="1" thickBot="1">
      <c r="A181" s="277"/>
      <c r="B181" s="11"/>
      <c r="C181" s="12">
        <f>'食材明細112年09月份月-葷'!C149</f>
        <v>0</v>
      </c>
      <c r="D181" s="13">
        <f>'食材明細112年09月份月-葷'!D149</f>
        <v>0</v>
      </c>
      <c r="E181" s="14">
        <f>'食材明細112年09月份月-葷'!E149</f>
        <v>0</v>
      </c>
      <c r="G181" s="277"/>
      <c r="H181" s="11"/>
      <c r="I181" s="12">
        <f>'食材明細112年09月份月-葷'!I149</f>
        <v>0</v>
      </c>
      <c r="J181" s="13">
        <f>'食材明細112年09月份月-葷'!J149</f>
        <v>0</v>
      </c>
      <c r="K181" s="14">
        <f>'食材明細112年09月份月-葷'!K149</f>
        <v>0</v>
      </c>
      <c r="M181" s="277"/>
      <c r="N181" s="11"/>
      <c r="O181" s="12">
        <f>'食材明細112年09月份月-葷'!O149</f>
        <v>0</v>
      </c>
      <c r="P181" s="13">
        <f>'食材明細112年09月份月-葷'!P149</f>
        <v>0</v>
      </c>
      <c r="Q181" s="14">
        <f>'食材明細112年09月份月-葷'!Q149</f>
        <v>0</v>
      </c>
      <c r="S181" s="277"/>
      <c r="T181" s="11"/>
      <c r="U181" s="12">
        <f>'食材明細112年09月份月-葷'!U149</f>
        <v>0</v>
      </c>
      <c r="V181" s="13">
        <f>'食材明細112年09月份月-葷'!V149</f>
        <v>0</v>
      </c>
      <c r="W181" s="14">
        <f>'食材明細112年09月份月-葷'!W149</f>
        <v>0</v>
      </c>
      <c r="Y181" s="277"/>
      <c r="Z181" s="11"/>
      <c r="AA181" s="12">
        <f>'食材明細112年09月份月-葷'!AA149</f>
        <v>0</v>
      </c>
      <c r="AB181" s="13">
        <f>'食材明細112年09月份月-葷'!AB149</f>
        <v>0</v>
      </c>
      <c r="AC181" s="14">
        <f>'食材明細112年09月份月-葷'!AC149</f>
        <v>0</v>
      </c>
    </row>
    <row r="182" spans="1:29" ht="20.149999999999999" customHeight="1" thickBot="1">
      <c r="A182" s="45"/>
      <c r="B182" s="46"/>
      <c r="C182" s="47"/>
      <c r="D182" s="48"/>
      <c r="E182" s="49"/>
      <c r="G182" s="45"/>
      <c r="H182" s="46"/>
      <c r="I182" s="47"/>
      <c r="J182" s="48"/>
      <c r="K182" s="49"/>
      <c r="M182" s="45"/>
      <c r="N182" s="46"/>
      <c r="O182" s="47"/>
      <c r="P182" s="48"/>
      <c r="Q182" s="49"/>
      <c r="S182" s="45"/>
      <c r="T182" s="46"/>
      <c r="U182" s="47"/>
      <c r="V182" s="48"/>
      <c r="W182" s="49"/>
      <c r="Y182" s="45"/>
      <c r="Z182" s="46"/>
      <c r="AA182" s="47"/>
      <c r="AB182" s="48"/>
      <c r="AC182" s="49"/>
    </row>
    <row r="183" spans="1:29" ht="20.149999999999999" customHeight="1" thickBot="1">
      <c r="A183" s="279">
        <f>A138+7</f>
        <v>45194</v>
      </c>
      <c r="B183" s="279"/>
      <c r="C183" s="279"/>
      <c r="D183" s="284">
        <v>42415</v>
      </c>
      <c r="E183" s="284"/>
      <c r="G183" s="279">
        <f>A183+1</f>
        <v>45195</v>
      </c>
      <c r="H183" s="279"/>
      <c r="I183" s="279"/>
      <c r="J183" s="282" t="s">
        <v>1</v>
      </c>
      <c r="K183" s="282"/>
      <c r="M183" s="279">
        <f>G183+1</f>
        <v>45196</v>
      </c>
      <c r="N183" s="279"/>
      <c r="O183" s="279"/>
      <c r="P183" s="282" t="s">
        <v>8</v>
      </c>
      <c r="Q183" s="282"/>
      <c r="S183" s="279">
        <f>M183+1</f>
        <v>45197</v>
      </c>
      <c r="T183" s="279"/>
      <c r="U183" s="279"/>
      <c r="V183" s="282" t="s">
        <v>2</v>
      </c>
      <c r="W183" s="282"/>
      <c r="Y183" s="308"/>
      <c r="Z183" s="308"/>
      <c r="AA183" s="308"/>
      <c r="AB183" s="275" t="s">
        <v>9</v>
      </c>
      <c r="AC183" s="275"/>
    </row>
    <row r="184" spans="1:29" ht="20.149999999999999" customHeight="1">
      <c r="A184" s="270" t="s">
        <v>43</v>
      </c>
      <c r="B184" s="2" t="str">
        <f>'11209桃源'!$C26</f>
        <v>糙米飯</v>
      </c>
      <c r="C184" s="2" t="str">
        <f>'食材明細112年09月份月-葷'!C152</f>
        <v>白米</v>
      </c>
      <c r="D184" s="3">
        <f>'食材明細112年09月份月-葷'!D152</f>
        <v>65</v>
      </c>
      <c r="E184" s="4" t="str">
        <f>'食材明細112年09月份月-葷'!E152</f>
        <v>g</v>
      </c>
      <c r="G184" s="270" t="s">
        <v>43</v>
      </c>
      <c r="H184" s="2" t="str">
        <f>'11209桃源'!$C27</f>
        <v>燕麥飯</v>
      </c>
      <c r="I184" s="2" t="str">
        <f>'食材明細112年09月份月-葷'!I152</f>
        <v>有機米</v>
      </c>
      <c r="J184" s="3">
        <f>'食材明細112年09月份月-葷'!J152</f>
        <v>65</v>
      </c>
      <c r="K184" s="4" t="str">
        <f>'食材明細112年09月份月-葷'!K152</f>
        <v>g</v>
      </c>
      <c r="M184" s="270" t="s">
        <v>43</v>
      </c>
      <c r="N184" s="2" t="str">
        <f>'11209桃源'!$C28</f>
        <v>南瓜飯</v>
      </c>
      <c r="O184" s="2" t="str">
        <f>'食材明細112年09月份月-葷'!O115</f>
        <v>白米</v>
      </c>
      <c r="P184" s="3">
        <f>'食材明細112年09月份月-葷'!P152</f>
        <v>80</v>
      </c>
      <c r="Q184" s="4" t="str">
        <f>'食材明細112年09月份月-葷'!Q152</f>
        <v>g</v>
      </c>
      <c r="S184" s="270" t="s">
        <v>43</v>
      </c>
      <c r="T184" s="2" t="str">
        <f>'11209桃源'!$C29</f>
        <v>咖哩鮮蔬炒飯</v>
      </c>
      <c r="U184" s="2" t="str">
        <f>'食材明細112年09月份月-葷'!U152</f>
        <v>白米</v>
      </c>
      <c r="V184" s="3">
        <f>'食材明細112年09月份月-葷'!V152</f>
        <v>80</v>
      </c>
      <c r="W184" s="4" t="str">
        <f>'食材明細112年09月份月-葷'!W152</f>
        <v>g</v>
      </c>
      <c r="Y184" s="270" t="s">
        <v>43</v>
      </c>
      <c r="Z184" s="2" t="str">
        <f>'11209桃源'!$C30</f>
        <v>中秋節放假</v>
      </c>
      <c r="AA184" s="2">
        <f>'食材明細112年09月份月-葷'!AA152</f>
        <v>0</v>
      </c>
      <c r="AB184" s="3">
        <f>'食材明細112年09月份月-葷'!AB152</f>
        <v>0</v>
      </c>
      <c r="AC184" s="4">
        <f>'食材明細112年09月份月-葷'!AC152</f>
        <v>0</v>
      </c>
    </row>
    <row r="185" spans="1:29" ht="20.149999999999999" customHeight="1">
      <c r="A185" s="271"/>
      <c r="B185" s="5"/>
      <c r="C185" s="5" t="str">
        <f>'食材明細112年09月份月-葷'!C153</f>
        <v>糙米</v>
      </c>
      <c r="D185" s="6">
        <f>'食材明細112年09月份月-葷'!D153</f>
        <v>15</v>
      </c>
      <c r="E185" s="7" t="str">
        <f>'食材明細112年09月份月-葷'!E153</f>
        <v>g</v>
      </c>
      <c r="G185" s="271"/>
      <c r="H185" s="5"/>
      <c r="I185" s="5" t="str">
        <f>'食材明細112年09月份月-葷'!I153</f>
        <v>燕麥粒</v>
      </c>
      <c r="J185" s="6">
        <f>'食材明細112年09月份月-葷'!J153</f>
        <v>15</v>
      </c>
      <c r="K185" s="7" t="str">
        <f>'食材明細112年09月份月-葷'!K153</f>
        <v>g</v>
      </c>
      <c r="M185" s="271"/>
      <c r="N185" s="5"/>
      <c r="O185" s="5" t="str">
        <f>'食材明細112年09月份月-葷'!O116</f>
        <v>地瓜</v>
      </c>
      <c r="P185" s="6">
        <f>'食材明細112年09月份月-葷'!P153</f>
        <v>15</v>
      </c>
      <c r="Q185" s="7" t="str">
        <f>'食材明細112年09月份月-葷'!Q153</f>
        <v>g</v>
      </c>
      <c r="S185" s="271"/>
      <c r="T185" s="5"/>
      <c r="U185" s="5" t="str">
        <f>'食材明細112年09月份月-葷'!U153</f>
        <v>高麗菜絲</v>
      </c>
      <c r="V185" s="6">
        <f>'食材明細112年09月份月-葷'!V153</f>
        <v>20</v>
      </c>
      <c r="W185" s="7" t="str">
        <f>'食材明細112年09月份月-葷'!W153</f>
        <v>g</v>
      </c>
      <c r="Y185" s="271"/>
      <c r="Z185" s="5"/>
      <c r="AA185" s="5">
        <f>'食材明細112年09月份月-葷'!AA153</f>
        <v>0</v>
      </c>
      <c r="AB185" s="6">
        <f>'食材明細112年09月份月-葷'!AB153</f>
        <v>0</v>
      </c>
      <c r="AC185" s="7">
        <f>'食材明細112年09月份月-葷'!AC153</f>
        <v>0</v>
      </c>
    </row>
    <row r="186" spans="1:29" ht="20.149999999999999" customHeight="1">
      <c r="A186" s="271"/>
      <c r="B186" s="102"/>
      <c r="C186" s="103">
        <f>'食材明細112年09月份月-葷'!C154</f>
        <v>0</v>
      </c>
      <c r="D186" s="6">
        <f>'食材明細112年09月份月-葷'!D154</f>
        <v>0</v>
      </c>
      <c r="E186" s="7">
        <f>'食材明細112年09月份月-葷'!E154</f>
        <v>0</v>
      </c>
      <c r="G186" s="271"/>
      <c r="H186" s="102"/>
      <c r="I186" s="103">
        <f>'食材明細112年09月份月-葷'!I154</f>
        <v>0</v>
      </c>
      <c r="J186" s="6">
        <f>'食材明細112年09月份月-葷'!J154</f>
        <v>0</v>
      </c>
      <c r="K186" s="7">
        <f>'食材明細112年09月份月-葷'!K154</f>
        <v>0</v>
      </c>
      <c r="M186" s="271"/>
      <c r="N186" s="102"/>
      <c r="O186" s="103">
        <f>'食材明細112年09月份月-葷'!O117</f>
        <v>0</v>
      </c>
      <c r="P186" s="6">
        <f>'食材明細112年09月份月-葷'!P154</f>
        <v>0</v>
      </c>
      <c r="Q186" s="7">
        <f>'食材明細112年09月份月-葷'!Q154</f>
        <v>0</v>
      </c>
      <c r="S186" s="271"/>
      <c r="T186" s="102"/>
      <c r="U186" s="103" t="str">
        <f>'食材明細112年09月份月-葷'!U154</f>
        <v>紅蘿蔔絲</v>
      </c>
      <c r="V186" s="6">
        <f>'食材明細112年09月份月-葷'!V154</f>
        <v>10</v>
      </c>
      <c r="W186" s="7" t="str">
        <f>'食材明細112年09月份月-葷'!W154</f>
        <v>g</v>
      </c>
      <c r="Y186" s="271"/>
      <c r="Z186" s="102"/>
      <c r="AA186" s="103">
        <f>'食材明細112年09月份月-葷'!AA154</f>
        <v>0</v>
      </c>
      <c r="AB186" s="6">
        <f>'食材明細112年09月份月-葷'!AB154</f>
        <v>0</v>
      </c>
      <c r="AC186" s="7">
        <f>'食材明細112年09月份月-葷'!AC154</f>
        <v>0</v>
      </c>
    </row>
    <row r="187" spans="1:29" ht="20.149999999999999" customHeight="1">
      <c r="A187" s="271"/>
      <c r="B187" s="102"/>
      <c r="C187" s="103">
        <f>'食材明細112年09月份月-葷'!C155</f>
        <v>0</v>
      </c>
      <c r="D187" s="6">
        <f>'食材明細112年09月份月-葷'!D155</f>
        <v>0</v>
      </c>
      <c r="E187" s="7">
        <f>'食材明細112年09月份月-葷'!E155</f>
        <v>0</v>
      </c>
      <c r="G187" s="271"/>
      <c r="H187" s="102"/>
      <c r="I187" s="103">
        <f>'食材明細112年09月份月-葷'!I155</f>
        <v>0</v>
      </c>
      <c r="J187" s="6">
        <f>'食材明細112年09月份月-葷'!J155</f>
        <v>0</v>
      </c>
      <c r="K187" s="7">
        <f>'食材明細112年09月份月-葷'!K155</f>
        <v>0</v>
      </c>
      <c r="M187" s="271"/>
      <c r="N187" s="102"/>
      <c r="O187" s="103">
        <f>'食材明細112年09月份月-葷'!O118</f>
        <v>0</v>
      </c>
      <c r="P187" s="6">
        <f>'食材明細112年09月份月-葷'!P155</f>
        <v>0</v>
      </c>
      <c r="Q187" s="7">
        <f>'食材明細112年09月份月-葷'!Q155</f>
        <v>0</v>
      </c>
      <c r="S187" s="271"/>
      <c r="T187" s="102"/>
      <c r="U187" s="103" t="str">
        <f>'食材明細112年09月份月-葷'!U155</f>
        <v>洋蔥絲</v>
      </c>
      <c r="V187" s="6">
        <f>'食材明細112年09月份月-葷'!V155</f>
        <v>10</v>
      </c>
      <c r="W187" s="7" t="str">
        <f>'食材明細112年09月份月-葷'!W155</f>
        <v>g</v>
      </c>
      <c r="Y187" s="271"/>
      <c r="Z187" s="102"/>
      <c r="AA187" s="103">
        <f>'食材明細112年09月份月-葷'!AA155</f>
        <v>0</v>
      </c>
      <c r="AB187" s="6">
        <f>'食材明細112年09月份月-葷'!AB155</f>
        <v>0</v>
      </c>
      <c r="AC187" s="7">
        <f>'食材明細112年09月份月-葷'!AC155</f>
        <v>0</v>
      </c>
    </row>
    <row r="188" spans="1:29" ht="20.149999999999999" customHeight="1">
      <c r="A188" s="271"/>
      <c r="B188" s="102"/>
      <c r="C188" s="103">
        <f>'食材明細112年09月份月-葷'!C156</f>
        <v>0</v>
      </c>
      <c r="D188" s="6">
        <f>'食材明細112年09月份月-葷'!D156</f>
        <v>0</v>
      </c>
      <c r="E188" s="7">
        <f>'食材明細112年09月份月-葷'!E156</f>
        <v>0</v>
      </c>
      <c r="G188" s="271"/>
      <c r="H188" s="102"/>
      <c r="I188" s="103">
        <f>'食材明細112年09月份月-葷'!I156</f>
        <v>0</v>
      </c>
      <c r="J188" s="6">
        <f>'食材明細112年09月份月-葷'!J156</f>
        <v>0</v>
      </c>
      <c r="K188" s="7">
        <f>'食材明細112年09月份月-葷'!K156</f>
        <v>0</v>
      </c>
      <c r="M188" s="271"/>
      <c r="N188" s="102"/>
      <c r="O188" s="103">
        <f>'食材明細112年09月份月-葷'!O156</f>
        <v>0</v>
      </c>
      <c r="P188" s="6">
        <f>'食材明細112年09月份月-葷'!P156</f>
        <v>0</v>
      </c>
      <c r="Q188" s="7">
        <f>'食材明細112年09月份月-葷'!Q156</f>
        <v>0</v>
      </c>
      <c r="S188" s="271"/>
      <c r="T188" s="102"/>
      <c r="U188" s="103" t="str">
        <f>'食材明細112年09月份月-葷'!U156</f>
        <v>玉米粒</v>
      </c>
      <c r="V188" s="6">
        <f>'食材明細112年09月份月-葷'!V156</f>
        <v>10</v>
      </c>
      <c r="W188" s="7" t="str">
        <f>'食材明細112年09月份月-葷'!W156</f>
        <v>g</v>
      </c>
      <c r="Y188" s="271"/>
      <c r="Z188" s="102"/>
      <c r="AA188" s="103">
        <f>'食材明細112年09月份月-葷'!AA156</f>
        <v>0</v>
      </c>
      <c r="AB188" s="6">
        <f>'食材明細112年09月份月-葷'!AB156</f>
        <v>0</v>
      </c>
      <c r="AC188" s="7">
        <f>'食材明細112年09月份月-葷'!AC156</f>
        <v>0</v>
      </c>
    </row>
    <row r="189" spans="1:29" ht="20.149999999999999" customHeight="1">
      <c r="A189" s="271"/>
      <c r="B189" s="8"/>
      <c r="C189" s="9">
        <f>'食材明細112年09月份月-葷'!C157</f>
        <v>0</v>
      </c>
      <c r="D189" s="10">
        <f>'食材明細112年09月份月-葷'!D157</f>
        <v>0</v>
      </c>
      <c r="E189" s="7">
        <f>'食材明細112年09月份月-葷'!E157</f>
        <v>0</v>
      </c>
      <c r="G189" s="271"/>
      <c r="H189" s="8"/>
      <c r="I189" s="9">
        <f>'食材明細112年09月份月-葷'!I157</f>
        <v>0</v>
      </c>
      <c r="J189" s="10">
        <f>'食材明細112年09月份月-葷'!J157</f>
        <v>0</v>
      </c>
      <c r="K189" s="7">
        <f>'食材明細112年09月份月-葷'!K157</f>
        <v>0</v>
      </c>
      <c r="M189" s="271"/>
      <c r="N189" s="8"/>
      <c r="O189" s="9">
        <f>'食材明細112年09月份月-葷'!O157</f>
        <v>0</v>
      </c>
      <c r="P189" s="10">
        <f>'食材明細112年09月份月-葷'!P157</f>
        <v>0</v>
      </c>
      <c r="Q189" s="7">
        <f>'食材明細112年09月份月-葷'!Q157</f>
        <v>0</v>
      </c>
      <c r="S189" s="271"/>
      <c r="T189" s="8"/>
      <c r="U189" s="9" t="str">
        <f>'食材明細112年09月份月-葷'!U157</f>
        <v>咖哩粉</v>
      </c>
      <c r="V189" s="10">
        <f>'食材明細112年09月份月-葷'!V157</f>
        <v>0</v>
      </c>
      <c r="W189" s="7">
        <f>'食材明細112年09月份月-葷'!W157</f>
        <v>0</v>
      </c>
      <c r="Y189" s="271"/>
      <c r="Z189" s="8"/>
      <c r="AA189" s="9">
        <f>'食材明細112年09月份月-葷'!AA157</f>
        <v>0</v>
      </c>
      <c r="AB189" s="10">
        <f>'食材明細112年09月份月-葷'!AB157</f>
        <v>0</v>
      </c>
      <c r="AC189" s="7">
        <f>'食材明細112年09月份月-葷'!AC157</f>
        <v>0</v>
      </c>
    </row>
    <row r="190" spans="1:29" ht="20.149999999999999" customHeight="1">
      <c r="A190" s="271"/>
      <c r="B190" s="8"/>
      <c r="C190" s="9">
        <f>'食材明細112年09月份月-葷'!C158</f>
        <v>0</v>
      </c>
      <c r="D190" s="10">
        <f>'食材明細112年09月份月-葷'!D158</f>
        <v>0</v>
      </c>
      <c r="E190" s="7">
        <f>'食材明細112年09月份月-葷'!E158</f>
        <v>0</v>
      </c>
      <c r="G190" s="271"/>
      <c r="H190" s="8"/>
      <c r="I190" s="9">
        <f>'食材明細112年09月份月-葷'!I158</f>
        <v>0</v>
      </c>
      <c r="J190" s="10">
        <f>'食材明細112年09月份月-葷'!J158</f>
        <v>0</v>
      </c>
      <c r="K190" s="7">
        <f>'食材明細112年09月份月-葷'!K158</f>
        <v>0</v>
      </c>
      <c r="M190" s="271"/>
      <c r="N190" s="8"/>
      <c r="O190" s="9">
        <f>'食材明細112年09月份月-葷'!O158</f>
        <v>0</v>
      </c>
      <c r="P190" s="10">
        <f>'食材明細112年09月份月-葷'!P158</f>
        <v>0</v>
      </c>
      <c r="Q190" s="7">
        <f>'食材明細112年09月份月-葷'!Q158</f>
        <v>0</v>
      </c>
      <c r="S190" s="271"/>
      <c r="T190" s="8"/>
      <c r="U190" s="9">
        <f>'食材明細112年09月份月-葷'!U158</f>
        <v>0</v>
      </c>
      <c r="V190" s="10">
        <f>'食材明細112年09月份月-葷'!V158</f>
        <v>0</v>
      </c>
      <c r="W190" s="7">
        <f>'食材明細112年09月份月-葷'!W158</f>
        <v>0</v>
      </c>
      <c r="Y190" s="271"/>
      <c r="Z190" s="8"/>
      <c r="AA190" s="9">
        <f>'食材明細112年09月份月-葷'!AA158</f>
        <v>0</v>
      </c>
      <c r="AB190" s="10">
        <f>'食材明細112年09月份月-葷'!AB158</f>
        <v>0</v>
      </c>
      <c r="AC190" s="7">
        <f>'食材明細112年09月份月-葷'!AC158</f>
        <v>0</v>
      </c>
    </row>
    <row r="191" spans="1:29" ht="20.149999999999999" customHeight="1" thickBot="1">
      <c r="A191" s="277"/>
      <c r="B191" s="11"/>
      <c r="C191" s="12">
        <f>'食材明細112年09月份月-葷'!C159</f>
        <v>0</v>
      </c>
      <c r="D191" s="13">
        <f>'食材明細112年09月份月-葷'!D159</f>
        <v>0</v>
      </c>
      <c r="E191" s="14">
        <f>'食材明細112年09月份月-葷'!E159</f>
        <v>0</v>
      </c>
      <c r="G191" s="277"/>
      <c r="H191" s="11"/>
      <c r="I191" s="12">
        <f>'食材明細112年09月份月-葷'!I159</f>
        <v>0</v>
      </c>
      <c r="J191" s="13">
        <f>'食材明細112年09月份月-葷'!J159</f>
        <v>0</v>
      </c>
      <c r="K191" s="14">
        <f>'食材明細112年09月份月-葷'!K159</f>
        <v>0</v>
      </c>
      <c r="M191" s="277"/>
      <c r="N191" s="11"/>
      <c r="O191" s="12">
        <f>'食材明細112年09月份月-葷'!O159</f>
        <v>0</v>
      </c>
      <c r="P191" s="13">
        <f>'食材明細112年09月份月-葷'!P159</f>
        <v>0</v>
      </c>
      <c r="Q191" s="14">
        <f>'食材明細112年09月份月-葷'!Q159</f>
        <v>0</v>
      </c>
      <c r="S191" s="277"/>
      <c r="T191" s="11"/>
      <c r="U191" s="12">
        <f>'食材明細112年09月份月-葷'!U159</f>
        <v>0</v>
      </c>
      <c r="V191" s="13">
        <f>'食材明細112年09月份月-葷'!V159</f>
        <v>0</v>
      </c>
      <c r="W191" s="14">
        <f>'食材明細112年09月份月-葷'!W159</f>
        <v>0</v>
      </c>
      <c r="Y191" s="277"/>
      <c r="Z191" s="11"/>
      <c r="AA191" s="12">
        <f>'食材明細112年09月份月-葷'!AA159</f>
        <v>0</v>
      </c>
      <c r="AB191" s="13">
        <f>'食材明細112年09月份月-葷'!AB159</f>
        <v>0</v>
      </c>
      <c r="AC191" s="14">
        <f>'食材明細112年09月份月-葷'!AC159</f>
        <v>0</v>
      </c>
    </row>
    <row r="192" spans="1:29" ht="20.149999999999999" customHeight="1">
      <c r="A192" s="270" t="s">
        <v>44</v>
      </c>
      <c r="B192" s="15" t="str">
        <f>'11209桃源'!$D26</f>
        <v>瓜仔肉
(豬肉、洋蔥、筍)</v>
      </c>
      <c r="C192" s="16" t="str">
        <f>'食材明細112年09月份月-葷'!C160</f>
        <v>絞肉</v>
      </c>
      <c r="D192" s="17">
        <f>'食材明細112年09月份月-葷'!D160</f>
        <v>75</v>
      </c>
      <c r="E192" s="7" t="str">
        <f>'食材明細112年09月份月-葷'!E160</f>
        <v>g</v>
      </c>
      <c r="G192" s="270" t="s">
        <v>44</v>
      </c>
      <c r="H192" s="15" t="str">
        <f>'11209桃源'!$D27</f>
        <v>紅燒魚丁
(魚肉、白蘿蔔、紅蘿蔔)</v>
      </c>
      <c r="I192" s="16" t="str">
        <f>'食材明細112年09月份月-葷'!I160</f>
        <v>鯊魚</v>
      </c>
      <c r="J192" s="17">
        <f>'食材明細112年09月份月-葷'!J160</f>
        <v>75</v>
      </c>
      <c r="K192" s="7" t="str">
        <f>'食材明細112年09月份月-葷'!K160</f>
        <v>g</v>
      </c>
      <c r="M192" s="270" t="s">
        <v>44</v>
      </c>
      <c r="N192" s="15" t="str">
        <f>'11209桃源'!$D28</f>
        <v>鐵板肉柳
(豬肉、豆芽菜、洋蔥、木耳)</v>
      </c>
      <c r="O192" s="16" t="str">
        <f>'食材明細112年09月份月-葷'!O160</f>
        <v>肉柳</v>
      </c>
      <c r="P192" s="17">
        <f>'食材明細112年09月份月-葷'!P160</f>
        <v>75</v>
      </c>
      <c r="Q192" s="7" t="str">
        <f>'食材明細112年09月份月-葷'!Q160</f>
        <v>g</v>
      </c>
      <c r="S192" s="270" t="s">
        <v>44</v>
      </c>
      <c r="T192" s="15" t="str">
        <f>'11209桃源'!$D29</f>
        <v>三杯雞
(雞肉、杏鮑菇)</v>
      </c>
      <c r="U192" s="16" t="str">
        <f>'食材明細112年09月份月-葷'!U160</f>
        <v>雞胸丁</v>
      </c>
      <c r="V192" s="17">
        <f>'食材明細112年09月份月-葷'!V160</f>
        <v>75</v>
      </c>
      <c r="W192" s="7" t="str">
        <f>'食材明細112年09月份月-葷'!W160</f>
        <v>g</v>
      </c>
      <c r="Y192" s="270" t="s">
        <v>44</v>
      </c>
      <c r="Z192" s="15">
        <f>'11209桃源'!$D30</f>
        <v>0</v>
      </c>
      <c r="AA192" s="16">
        <f>'食材明細112年09月份月-葷'!AA160</f>
        <v>0</v>
      </c>
      <c r="AB192" s="17">
        <f>'食材明細112年09月份月-葷'!AB160</f>
        <v>0</v>
      </c>
      <c r="AC192" s="7">
        <f>'食材明細112年09月份月-葷'!AC160</f>
        <v>0</v>
      </c>
    </row>
    <row r="193" spans="1:36" ht="20.149999999999999" customHeight="1">
      <c r="A193" s="271"/>
      <c r="B193" s="20"/>
      <c r="C193" s="21" t="str">
        <f>'食材明細112年09月份月-葷'!C161</f>
        <v>洋蔥小丁</v>
      </c>
      <c r="D193" s="17">
        <f>'食材明細112年09月份月-葷'!D161</f>
        <v>20</v>
      </c>
      <c r="E193" s="7" t="str">
        <f>'食材明細112年09月份月-葷'!E161</f>
        <v>g</v>
      </c>
      <c r="G193" s="271"/>
      <c r="H193" s="20"/>
      <c r="I193" s="21" t="str">
        <f>'食材明細112年09月份月-葷'!I161</f>
        <v>白K中丁</v>
      </c>
      <c r="J193" s="17">
        <f>'食材明細112年09月份月-葷'!J161</f>
        <v>20</v>
      </c>
      <c r="K193" s="7" t="str">
        <f>'食材明細112年09月份月-葷'!K161</f>
        <v>g</v>
      </c>
      <c r="M193" s="271"/>
      <c r="N193" s="20"/>
      <c r="O193" s="21" t="str">
        <f>'食材明細112年09月份月-葷'!O161</f>
        <v>豆芽菜</v>
      </c>
      <c r="P193" s="17">
        <f>'食材明細112年09月份月-葷'!P161</f>
        <v>15</v>
      </c>
      <c r="Q193" s="7" t="str">
        <f>'食材明細112年09月份月-葷'!Q161</f>
        <v>g</v>
      </c>
      <c r="S193" s="271"/>
      <c r="T193" s="20"/>
      <c r="U193" s="21" t="str">
        <f>'食材明細112年09月份月-葷'!U161</f>
        <v>杏鮑菇</v>
      </c>
      <c r="V193" s="17">
        <f>'食材明細112年09月份月-葷'!V161</f>
        <v>20</v>
      </c>
      <c r="W193" s="7" t="str">
        <f>'食材明細112年09月份月-葷'!W161</f>
        <v>g</v>
      </c>
      <c r="Y193" s="271"/>
      <c r="Z193" s="20"/>
      <c r="AA193" s="21">
        <f>'食材明細112年09月份月-葷'!AA161</f>
        <v>0</v>
      </c>
      <c r="AB193" s="17">
        <f>'食材明細112年09月份月-葷'!AB161</f>
        <v>0</v>
      </c>
      <c r="AC193" s="7">
        <f>'食材明細112年09月份月-葷'!AC161</f>
        <v>0</v>
      </c>
    </row>
    <row r="194" spans="1:36" ht="20.149999999999999" customHeight="1">
      <c r="A194" s="271"/>
      <c r="B194" s="20"/>
      <c r="C194" s="21" t="str">
        <f>'食材明細112年09月份月-葷'!C162</f>
        <v>筍角</v>
      </c>
      <c r="D194" s="17">
        <f>'食材明細112年09月份月-葷'!D162</f>
        <v>15</v>
      </c>
      <c r="E194" s="7" t="str">
        <f>'食材明細112年09月份月-葷'!E162</f>
        <v>g</v>
      </c>
      <c r="G194" s="271"/>
      <c r="H194" s="20"/>
      <c r="I194" s="21" t="str">
        <f>'食材明細112年09月份月-葷'!I162</f>
        <v>紅K中丁</v>
      </c>
      <c r="J194" s="17">
        <f>'食材明細112年09月份月-葷'!J162</f>
        <v>10</v>
      </c>
      <c r="K194" s="7" t="str">
        <f>'食材明細112年09月份月-葷'!K162</f>
        <v>g</v>
      </c>
      <c r="M194" s="271"/>
      <c r="N194" s="20"/>
      <c r="O194" s="21" t="str">
        <f>'食材明細112年09月份月-葷'!O162</f>
        <v>洋蔥絲</v>
      </c>
      <c r="P194" s="17">
        <f>'食材明細112年09月份月-葷'!P162</f>
        <v>10</v>
      </c>
      <c r="Q194" s="7" t="str">
        <f>'食材明細112年09月份月-葷'!Q162</f>
        <v>g</v>
      </c>
      <c r="S194" s="271"/>
      <c r="T194" s="20"/>
      <c r="U194" s="21" t="str">
        <f>'食材明細112年09月份月-葷'!U162</f>
        <v>薑片</v>
      </c>
      <c r="V194" s="17">
        <f>'食材明細112年09月份月-葷'!V162</f>
        <v>1</v>
      </c>
      <c r="W194" s="7">
        <f>'食材明細112年09月份月-葷'!W162</f>
        <v>0</v>
      </c>
      <c r="Y194" s="271"/>
      <c r="Z194" s="20"/>
      <c r="AA194" s="21">
        <f>'食材明細112年09月份月-葷'!AA162</f>
        <v>0</v>
      </c>
      <c r="AB194" s="17">
        <f>'食材明細112年09月份月-葷'!AB162</f>
        <v>0</v>
      </c>
      <c r="AC194" s="7">
        <f>'食材明細112年09月份月-葷'!AC162</f>
        <v>0</v>
      </c>
    </row>
    <row r="195" spans="1:36" ht="20.149999999999999" customHeight="1">
      <c r="A195" s="271"/>
      <c r="B195" s="20"/>
      <c r="C195" s="21" t="str">
        <f>'食材明細112年09月份月-葷'!C163</f>
        <v>碎瓜</v>
      </c>
      <c r="D195" s="17">
        <f>'食材明細112年09月份月-葷'!D163</f>
        <v>15</v>
      </c>
      <c r="E195" s="7" t="str">
        <f>'食材明細112年09月份月-葷'!E163</f>
        <v>g</v>
      </c>
      <c r="G195" s="271"/>
      <c r="H195" s="20"/>
      <c r="I195" s="21" t="str">
        <f>'食材明細112年09月份月-葷'!I163</f>
        <v>薑片</v>
      </c>
      <c r="J195" s="17">
        <f>'食材明細112年09月份月-葷'!J163</f>
        <v>0</v>
      </c>
      <c r="K195" s="7">
        <f>'食材明細112年09月份月-葷'!K163</f>
        <v>0</v>
      </c>
      <c r="M195" s="271"/>
      <c r="N195" s="20"/>
      <c r="O195" s="21" t="str">
        <f>'食材明細112年09月份月-葷'!O163</f>
        <v>木耳絲</v>
      </c>
      <c r="P195" s="17">
        <f>'食材明細112年09月份月-葷'!P163</f>
        <v>5</v>
      </c>
      <c r="Q195" s="7" t="str">
        <f>'食材明細112年09月份月-葷'!Q163</f>
        <v>g</v>
      </c>
      <c r="S195" s="271"/>
      <c r="T195" s="20"/>
      <c r="U195" s="21" t="str">
        <f>'食材明細112年09月份月-葷'!U163</f>
        <v>蒜仁片</v>
      </c>
      <c r="V195" s="17">
        <f>'食材明細112年09月份月-葷'!V163</f>
        <v>1</v>
      </c>
      <c r="W195" s="7">
        <f>'食材明細112年09月份月-葷'!W163</f>
        <v>0</v>
      </c>
      <c r="Y195" s="271"/>
      <c r="Z195" s="20"/>
      <c r="AA195" s="21">
        <f>'食材明細112年09月份月-葷'!AA163</f>
        <v>0</v>
      </c>
      <c r="AB195" s="17">
        <f>'食材明細112年09月份月-葷'!AB163</f>
        <v>0</v>
      </c>
      <c r="AC195" s="7">
        <f>'食材明細112年09月份月-葷'!AC163</f>
        <v>0</v>
      </c>
    </row>
    <row r="196" spans="1:36" ht="20.149999999999999" customHeight="1">
      <c r="A196" s="271"/>
      <c r="B196" s="20"/>
      <c r="C196" s="21" t="str">
        <f>'食材明細112年09月份月-葷'!C164</f>
        <v>油蔥酥</v>
      </c>
      <c r="D196" s="17">
        <f>'食材明細112年09月份月-葷'!D164</f>
        <v>0</v>
      </c>
      <c r="E196" s="7">
        <f>'食材明細112年09月份月-葷'!E164</f>
        <v>0</v>
      </c>
      <c r="G196" s="271"/>
      <c r="H196" s="20"/>
      <c r="I196" s="21">
        <f>'食材明細112年09月份月-葷'!I164</f>
        <v>0</v>
      </c>
      <c r="J196" s="17">
        <f>'食材明細112年09月份月-葷'!J164</f>
        <v>0</v>
      </c>
      <c r="K196" s="7">
        <f>'食材明細112年09月份月-葷'!K164</f>
        <v>0</v>
      </c>
      <c r="M196" s="271"/>
      <c r="N196" s="20"/>
      <c r="O196" s="21" t="str">
        <f>'食材明細112年09月份月-葷'!O164</f>
        <v>絞蒜</v>
      </c>
      <c r="P196" s="17">
        <f>'食材明細112年09月份月-葷'!P164</f>
        <v>0</v>
      </c>
      <c r="Q196" s="7">
        <f>'食材明細112年09月份月-葷'!Q164</f>
        <v>0</v>
      </c>
      <c r="S196" s="271"/>
      <c r="T196" s="20"/>
      <c r="U196" s="21" t="str">
        <f>'食材明細112年09月份月-葷'!U164</f>
        <v>九層塔</v>
      </c>
      <c r="V196" s="17">
        <f>'食材明細112年09月份月-葷'!V164</f>
        <v>1</v>
      </c>
      <c r="W196" s="7">
        <f>'食材明細112年09月份月-葷'!W164</f>
        <v>0</v>
      </c>
      <c r="Y196" s="271"/>
      <c r="Z196" s="20"/>
      <c r="AA196" s="21">
        <f>'食材明細112年09月份月-葷'!AA164</f>
        <v>0</v>
      </c>
      <c r="AB196" s="17">
        <f>'食材明細112年09月份月-葷'!AB164</f>
        <v>0</v>
      </c>
      <c r="AC196" s="7">
        <f>'食材明細112年09月份月-葷'!AC164</f>
        <v>0</v>
      </c>
      <c r="AD196" s="172"/>
      <c r="AE196" s="122"/>
      <c r="AF196" s="122"/>
      <c r="AG196" s="122"/>
      <c r="AH196" s="122"/>
      <c r="AI196" s="122"/>
      <c r="AJ196" s="122"/>
    </row>
    <row r="197" spans="1:36" ht="20.149999999999999" customHeight="1">
      <c r="A197" s="271"/>
      <c r="B197" s="23"/>
      <c r="C197" s="16">
        <f>'食材明細112年09月份月-葷'!C165</f>
        <v>0</v>
      </c>
      <c r="D197" s="17">
        <f>'食材明細112年09月份月-葷'!D165</f>
        <v>0</v>
      </c>
      <c r="E197" s="7">
        <f>'食材明細112年09月份月-葷'!E165</f>
        <v>0</v>
      </c>
      <c r="G197" s="271"/>
      <c r="H197" s="23"/>
      <c r="I197" s="16">
        <f>'食材明細112年09月份月-葷'!I165</f>
        <v>0</v>
      </c>
      <c r="J197" s="17">
        <f>'食材明細112年09月份月-葷'!J165</f>
        <v>0</v>
      </c>
      <c r="K197" s="7">
        <f>'食材明細112年09月份月-葷'!K165</f>
        <v>0</v>
      </c>
      <c r="M197" s="271"/>
      <c r="N197" s="23"/>
      <c r="O197" s="16">
        <f>'食材明細112年09月份月-葷'!O165</f>
        <v>0</v>
      </c>
      <c r="P197" s="17">
        <f>'食材明細112年09月份月-葷'!P165</f>
        <v>0</v>
      </c>
      <c r="Q197" s="7">
        <f>'食材明細112年09月份月-葷'!Q165</f>
        <v>0</v>
      </c>
      <c r="S197" s="271"/>
      <c r="T197" s="23"/>
      <c r="U197" s="16">
        <f>'食材明細112年09月份月-葷'!U165</f>
        <v>0</v>
      </c>
      <c r="V197" s="17">
        <f>'食材明細112年09月份月-葷'!V165</f>
        <v>0</v>
      </c>
      <c r="W197" s="7">
        <f>'食材明細112年09月份月-葷'!W165</f>
        <v>0</v>
      </c>
      <c r="Y197" s="271"/>
      <c r="Z197" s="23"/>
      <c r="AA197" s="16">
        <f>'食材明細112年09月份月-葷'!AA165</f>
        <v>0</v>
      </c>
      <c r="AB197" s="17">
        <f>'食材明細112年09月份月-葷'!AB165</f>
        <v>0</v>
      </c>
      <c r="AC197" s="7">
        <f>'食材明細112年09月份月-葷'!AC165</f>
        <v>0</v>
      </c>
      <c r="AD197" s="172"/>
      <c r="AE197" s="122"/>
      <c r="AF197" s="122"/>
      <c r="AG197" s="122"/>
      <c r="AH197" s="122"/>
      <c r="AI197" s="122"/>
      <c r="AJ197" s="122"/>
    </row>
    <row r="198" spans="1:36" ht="20.149999999999999" customHeight="1">
      <c r="A198" s="271"/>
      <c r="B198" s="23"/>
      <c r="C198" s="16">
        <f>'食材明細112年09月份月-葷'!C166</f>
        <v>0</v>
      </c>
      <c r="D198" s="17">
        <f>'食材明細112年09月份月-葷'!D166</f>
        <v>0</v>
      </c>
      <c r="E198" s="7">
        <f>'食材明細112年09月份月-葷'!E166</f>
        <v>0</v>
      </c>
      <c r="G198" s="271"/>
      <c r="H198" s="23"/>
      <c r="I198" s="16">
        <f>'食材明細112年09月份月-葷'!I166</f>
        <v>0</v>
      </c>
      <c r="J198" s="17">
        <f>'食材明細112年09月份月-葷'!J166</f>
        <v>0</v>
      </c>
      <c r="K198" s="7">
        <f>'食材明細112年09月份月-葷'!K166</f>
        <v>0</v>
      </c>
      <c r="M198" s="271"/>
      <c r="N198" s="23"/>
      <c r="O198" s="16">
        <f>'食材明細112年09月份月-葷'!O166</f>
        <v>0</v>
      </c>
      <c r="P198" s="17">
        <f>'食材明細112年09月份月-葷'!P166</f>
        <v>0</v>
      </c>
      <c r="Q198" s="7">
        <f>'食材明細112年09月份月-葷'!Q166</f>
        <v>0</v>
      </c>
      <c r="S198" s="271"/>
      <c r="T198" s="23"/>
      <c r="U198" s="16">
        <f>'食材明細112年09月份月-葷'!U166</f>
        <v>0</v>
      </c>
      <c r="V198" s="17">
        <f>'食材明細112年09月份月-葷'!V166</f>
        <v>0</v>
      </c>
      <c r="W198" s="7">
        <f>'食材明細112年09月份月-葷'!W166</f>
        <v>0</v>
      </c>
      <c r="Y198" s="271"/>
      <c r="Z198" s="23"/>
      <c r="AA198" s="16">
        <f>'食材明細112年09月份月-葷'!AA166</f>
        <v>0</v>
      </c>
      <c r="AB198" s="17">
        <f>'食材明細112年09月份月-葷'!AB166</f>
        <v>0</v>
      </c>
      <c r="AC198" s="7">
        <f>'食材明細112年09月份月-葷'!AC166</f>
        <v>0</v>
      </c>
      <c r="AD198" s="172"/>
      <c r="AE198" s="122"/>
      <c r="AF198" s="122"/>
      <c r="AG198" s="122"/>
      <c r="AH198" s="122"/>
      <c r="AI198" s="122"/>
      <c r="AJ198" s="122"/>
    </row>
    <row r="199" spans="1:36" ht="20.149999999999999" customHeight="1" thickBot="1">
      <c r="A199" s="271"/>
      <c r="B199" s="24"/>
      <c r="C199" s="25">
        <f>'食材明細112年09月份月-葷'!C167</f>
        <v>0</v>
      </c>
      <c r="D199" s="26">
        <f>'食材明細112年09月份月-葷'!D167</f>
        <v>0</v>
      </c>
      <c r="E199" s="7">
        <f>'食材明細112年09月份月-葷'!E167</f>
        <v>0</v>
      </c>
      <c r="G199" s="271"/>
      <c r="H199" s="24"/>
      <c r="I199" s="25">
        <f>'食材明細112年09月份月-葷'!I167</f>
        <v>0</v>
      </c>
      <c r="J199" s="26">
        <f>'食材明細112年09月份月-葷'!J167</f>
        <v>0</v>
      </c>
      <c r="K199" s="7">
        <f>'食材明細112年09月份月-葷'!K167</f>
        <v>0</v>
      </c>
      <c r="M199" s="271"/>
      <c r="N199" s="24"/>
      <c r="O199" s="25">
        <f>'食材明細112年09月份月-葷'!O167</f>
        <v>0</v>
      </c>
      <c r="P199" s="26">
        <f>'食材明細112年09月份月-葷'!P167</f>
        <v>0</v>
      </c>
      <c r="Q199" s="7">
        <f>'食材明細112年09月份月-葷'!Q167</f>
        <v>0</v>
      </c>
      <c r="S199" s="271"/>
      <c r="T199" s="24"/>
      <c r="U199" s="25">
        <f>'食材明細112年09月份月-葷'!U167</f>
        <v>0</v>
      </c>
      <c r="V199" s="26">
        <f>'食材明細112年09月份月-葷'!V167</f>
        <v>0</v>
      </c>
      <c r="W199" s="7">
        <f>'食材明細112年09月份月-葷'!W167</f>
        <v>0</v>
      </c>
      <c r="Y199" s="271"/>
      <c r="Z199" s="24"/>
      <c r="AA199" s="25">
        <f>'食材明細112年09月份月-葷'!AA167</f>
        <v>0</v>
      </c>
      <c r="AB199" s="26">
        <f>'食材明細112年09月份月-葷'!AB167</f>
        <v>0</v>
      </c>
      <c r="AC199" s="7">
        <f>'食材明細112年09月份月-葷'!AC167</f>
        <v>0</v>
      </c>
      <c r="AD199" s="172"/>
      <c r="AE199" s="122"/>
      <c r="AF199" s="122"/>
      <c r="AG199" s="122"/>
      <c r="AH199" s="122"/>
      <c r="AI199" s="122"/>
      <c r="AJ199" s="122"/>
    </row>
    <row r="200" spans="1:36" ht="20.149999999999999" customHeight="1">
      <c r="A200" s="270" t="s">
        <v>45</v>
      </c>
      <c r="B200" s="28" t="str">
        <f>'11209桃源'!$E26</f>
        <v>絲瓜冬粉
(絲瓜、冬粉、紅蘿蔔、豬肉)</v>
      </c>
      <c r="C200" s="29" t="str">
        <f>'食材明細112年09月份月-葷'!C168</f>
        <v>絲瓜</v>
      </c>
      <c r="D200" s="30">
        <f>'食材明細112年09月份月-葷'!D168</f>
        <v>50</v>
      </c>
      <c r="E200" s="4" t="str">
        <f>'食材明細112年09月份月-葷'!E168</f>
        <v>g</v>
      </c>
      <c r="G200" s="270" t="s">
        <v>45</v>
      </c>
      <c r="H200" s="28" t="str">
        <f>'11209桃源'!$E27</f>
        <v>腰果蒸蛋
(雞蛋、南瓜、玉米、腰果)</v>
      </c>
      <c r="I200" s="29" t="str">
        <f>'食材明細112年09月份月-葷'!I168</f>
        <v>CAS液蛋</v>
      </c>
      <c r="J200" s="30">
        <f>'食材明細112年09月份月-葷'!J168</f>
        <v>45</v>
      </c>
      <c r="K200" s="4" t="str">
        <f>'食材明細112年09月份月-葷'!K168</f>
        <v>g</v>
      </c>
      <c r="M200" s="270" t="s">
        <v>45</v>
      </c>
      <c r="N200" s="28" t="str">
        <f>'11209桃源'!$E28</f>
        <v>海根三絲
(海帶根、筍、紅蘿蔔)</v>
      </c>
      <c r="O200" s="29" t="str">
        <f>'食材明細112年09月份月-葷'!O168</f>
        <v>海帶根</v>
      </c>
      <c r="P200" s="30">
        <f>'食材明細112年09月份月-葷'!P168</f>
        <v>50</v>
      </c>
      <c r="Q200" s="4" t="str">
        <f>'食材明細112年09月份月-葷'!Q168</f>
        <v>g</v>
      </c>
      <c r="S200" s="270" t="s">
        <v>45</v>
      </c>
      <c r="T200" s="28" t="str">
        <f>'11209桃源'!$E29</f>
        <v>金針菇燴冬瓜
(冬瓜、金針菇、木耳)</v>
      </c>
      <c r="U200" s="29" t="str">
        <f>'食材明細112年09月份月-葷'!U168</f>
        <v>冬瓜中丁</v>
      </c>
      <c r="V200" s="30">
        <f>'食材明細112年09月份月-葷'!V168</f>
        <v>60</v>
      </c>
      <c r="W200" s="4" t="str">
        <f>'食材明細112年09月份月-葷'!W168</f>
        <v>g</v>
      </c>
      <c r="Y200" s="270" t="s">
        <v>45</v>
      </c>
      <c r="Z200" s="28">
        <f>'11209桃源'!$E30</f>
        <v>0</v>
      </c>
      <c r="AA200" s="29">
        <f>'食材明細112年09月份月-葷'!AA168</f>
        <v>0</v>
      </c>
      <c r="AB200" s="30">
        <f>'食材明細112年09月份月-葷'!AB168</f>
        <v>0</v>
      </c>
      <c r="AC200" s="4">
        <f>'食材明細112年09月份月-葷'!AC168</f>
        <v>0</v>
      </c>
      <c r="AD200" s="172"/>
      <c r="AE200" s="122"/>
      <c r="AF200" s="122"/>
      <c r="AG200" s="122"/>
      <c r="AH200" s="122"/>
      <c r="AI200" s="122"/>
      <c r="AJ200" s="122"/>
    </row>
    <row r="201" spans="1:36" ht="20.149999999999999" customHeight="1">
      <c r="A201" s="271"/>
      <c r="B201" s="31"/>
      <c r="C201" s="10" t="str">
        <f>'食材明細112年09月份月-葷'!C169</f>
        <v>冬粉</v>
      </c>
      <c r="D201" s="31">
        <f>'食材明細112年09月份月-葷'!D169</f>
        <v>8</v>
      </c>
      <c r="E201" s="7" t="str">
        <f>'食材明細112年09月份月-葷'!E169</f>
        <v>g</v>
      </c>
      <c r="G201" s="271"/>
      <c r="H201" s="31"/>
      <c r="I201" s="10" t="str">
        <f>'食材明細112年09月份月-葷'!I169</f>
        <v>南瓜小丁</v>
      </c>
      <c r="J201" s="31">
        <f>'食材明細112年09月份月-葷'!J169</f>
        <v>1</v>
      </c>
      <c r="K201" s="7" t="str">
        <f>'食材明細112年09月份月-葷'!K169</f>
        <v>g</v>
      </c>
      <c r="M201" s="271"/>
      <c r="N201" s="31"/>
      <c r="O201" s="10" t="str">
        <f>'食材明細112年09月份月-葷'!O169</f>
        <v>脆筍絲</v>
      </c>
      <c r="P201" s="31">
        <f>'食材明細112年09月份月-葷'!P169</f>
        <v>15</v>
      </c>
      <c r="Q201" s="7" t="str">
        <f>'食材明細112年09月份月-葷'!Q169</f>
        <v>g</v>
      </c>
      <c r="S201" s="271"/>
      <c r="T201" s="31"/>
      <c r="U201" s="10" t="str">
        <f>'食材明細112年09月份月-葷'!U169</f>
        <v>金針菇</v>
      </c>
      <c r="V201" s="31">
        <f>'食材明細112年09月份月-葷'!V169</f>
        <v>13</v>
      </c>
      <c r="W201" s="7" t="str">
        <f>'食材明細112年09月份月-葷'!W169</f>
        <v>g</v>
      </c>
      <c r="Y201" s="271"/>
      <c r="Z201" s="31"/>
      <c r="AA201" s="10">
        <f>'食材明細112年09月份月-葷'!AA169</f>
        <v>0</v>
      </c>
      <c r="AB201" s="31">
        <f>'食材明細112年09月份月-葷'!AB169</f>
        <v>0</v>
      </c>
      <c r="AC201" s="7">
        <f>'食材明細112年09月份月-葷'!AC169</f>
        <v>0</v>
      </c>
      <c r="AD201" s="172"/>
      <c r="AE201" s="122"/>
      <c r="AF201" s="122"/>
      <c r="AG201" s="122"/>
      <c r="AH201" s="122"/>
      <c r="AI201" s="122"/>
      <c r="AJ201" s="122"/>
    </row>
    <row r="202" spans="1:36" ht="20.149999999999999" customHeight="1">
      <c r="A202" s="271"/>
      <c r="B202" s="31"/>
      <c r="C202" s="10" t="str">
        <f>'食材明細112年09月份月-葷'!C170</f>
        <v>絞肉</v>
      </c>
      <c r="D202" s="31">
        <f>'食材明細112年09月份月-葷'!D170</f>
        <v>5</v>
      </c>
      <c r="E202" s="7" t="str">
        <f>'食材明細112年09月份月-葷'!E170</f>
        <v>g</v>
      </c>
      <c r="G202" s="271"/>
      <c r="H202" s="31"/>
      <c r="I202" s="10" t="str">
        <f>'食材明細112年09月份月-葷'!I170</f>
        <v>生腰果</v>
      </c>
      <c r="J202" s="31">
        <f>'食材明細112年09月份月-葷'!J170</f>
        <v>1</v>
      </c>
      <c r="K202" s="7" t="str">
        <f>'食材明細112年09月份月-葷'!K170</f>
        <v>g</v>
      </c>
      <c r="M202" s="271"/>
      <c r="N202" s="31"/>
      <c r="O202" s="10" t="str">
        <f>'食材明細112年09月份月-葷'!O170</f>
        <v>紅蘿蔔絲</v>
      </c>
      <c r="P202" s="31">
        <f>'食材明細112年09月份月-葷'!P170</f>
        <v>10</v>
      </c>
      <c r="Q202" s="7" t="str">
        <f>'食材明細112年09月份月-葷'!Q170</f>
        <v>g</v>
      </c>
      <c r="S202" s="271"/>
      <c r="T202" s="31"/>
      <c r="U202" s="10" t="str">
        <f>'食材明細112年09月份月-葷'!U170</f>
        <v>木耳片</v>
      </c>
      <c r="V202" s="31">
        <f>'食材明細112年09月份月-葷'!V170</f>
        <v>3</v>
      </c>
      <c r="W202" s="7" t="str">
        <f>'食材明細112年09月份月-葷'!W170</f>
        <v>g</v>
      </c>
      <c r="Y202" s="271"/>
      <c r="Z202" s="31"/>
      <c r="AA202" s="10">
        <f>'食材明細112年09月份月-葷'!AA170</f>
        <v>0</v>
      </c>
      <c r="AB202" s="31">
        <f>'食材明細112年09月份月-葷'!AB170</f>
        <v>0</v>
      </c>
      <c r="AC202" s="7">
        <f>'食材明細112年09月份月-葷'!AC170</f>
        <v>0</v>
      </c>
      <c r="AD202" s="172"/>
      <c r="AE202" s="122"/>
      <c r="AF202" s="233"/>
      <c r="AG202" s="234"/>
      <c r="AH202" s="235"/>
      <c r="AI202" s="236"/>
      <c r="AJ202" s="122"/>
    </row>
    <row r="203" spans="1:36" ht="20.149999999999999" customHeight="1">
      <c r="A203" s="271"/>
      <c r="B203" s="31"/>
      <c r="C203" s="10" t="str">
        <f>'食材明細112年09月份月-葷'!C171</f>
        <v>紅k絲</v>
      </c>
      <c r="D203" s="31">
        <f>'食材明細112年09月份月-葷'!D171</f>
        <v>5</v>
      </c>
      <c r="E203" s="7" t="str">
        <f>'食材明細112年09月份月-葷'!E171</f>
        <v>g</v>
      </c>
      <c r="G203" s="271"/>
      <c r="H203" s="31"/>
      <c r="I203" s="10" t="str">
        <f>'食材明細112年09月份月-葷'!I171</f>
        <v>冷凍玉米粒</v>
      </c>
      <c r="J203" s="31">
        <f>'食材明細112年09月份月-葷'!J171</f>
        <v>1</v>
      </c>
      <c r="K203" s="7" t="str">
        <f>'食材明細112年09月份月-葷'!K171</f>
        <v>g</v>
      </c>
      <c r="M203" s="271"/>
      <c r="N203" s="31"/>
      <c r="O203" s="10">
        <f>'食材明細112年09月份月-葷'!O171</f>
        <v>0</v>
      </c>
      <c r="P203" s="31">
        <f>'食材明細112年09月份月-葷'!P171</f>
        <v>0</v>
      </c>
      <c r="Q203" s="7">
        <f>'食材明細112年09月份月-葷'!Q171</f>
        <v>0</v>
      </c>
      <c r="S203" s="271"/>
      <c r="T203" s="31"/>
      <c r="U203" s="10">
        <f>'食材明細112年09月份月-葷'!U171</f>
        <v>0</v>
      </c>
      <c r="V203" s="31">
        <f>'食材明細112年09月份月-葷'!V171</f>
        <v>0</v>
      </c>
      <c r="W203" s="7">
        <f>'食材明細112年09月份月-葷'!W171</f>
        <v>0</v>
      </c>
      <c r="Y203" s="271"/>
      <c r="Z203" s="31"/>
      <c r="AA203" s="10">
        <f>'食材明細112年09月份月-葷'!AA171</f>
        <v>0</v>
      </c>
      <c r="AB203" s="31">
        <f>'食材明細112年09月份月-葷'!AB171</f>
        <v>0</v>
      </c>
      <c r="AC203" s="7">
        <f>'食材明細112年09月份月-葷'!AC171</f>
        <v>0</v>
      </c>
      <c r="AD203" s="172"/>
      <c r="AE203" s="122"/>
      <c r="AF203" s="237"/>
      <c r="AG203" s="234"/>
      <c r="AH203" s="235"/>
      <c r="AI203" s="236"/>
      <c r="AJ203" s="122"/>
    </row>
    <row r="204" spans="1:36" ht="20.149999999999999" customHeight="1">
      <c r="A204" s="271"/>
      <c r="B204" s="31"/>
      <c r="C204" s="10">
        <f>'食材明細112年09月份月-葷'!C172</f>
        <v>0</v>
      </c>
      <c r="D204" s="31">
        <f>'食材明細112年09月份月-葷'!D172</f>
        <v>0</v>
      </c>
      <c r="E204" s="7">
        <f>'食材明細112年09月份月-葷'!E172</f>
        <v>0</v>
      </c>
      <c r="G204" s="271"/>
      <c r="H204" s="31"/>
      <c r="I204" s="10">
        <f>'食材明細112年09月份月-葷'!I172</f>
        <v>0</v>
      </c>
      <c r="J204" s="31">
        <f>'食材明細112年09月份月-葷'!J172</f>
        <v>0</v>
      </c>
      <c r="K204" s="7">
        <f>'食材明細112年09月份月-葷'!K172</f>
        <v>0</v>
      </c>
      <c r="M204" s="271"/>
      <c r="N204" s="31"/>
      <c r="O204" s="10">
        <f>'食材明細112年09月份月-葷'!O172</f>
        <v>0</v>
      </c>
      <c r="P204" s="31">
        <f>'食材明細112年09月份月-葷'!P172</f>
        <v>0</v>
      </c>
      <c r="Q204" s="7">
        <f>'食材明細112年09月份月-葷'!Q172</f>
        <v>0</v>
      </c>
      <c r="S204" s="271"/>
      <c r="T204" s="31"/>
      <c r="U204" s="10">
        <f>'食材明細112年09月份月-葷'!U172</f>
        <v>0</v>
      </c>
      <c r="V204" s="31">
        <f>'食材明細112年09月份月-葷'!V172</f>
        <v>0</v>
      </c>
      <c r="W204" s="7">
        <f>'食材明細112年09月份月-葷'!W172</f>
        <v>0</v>
      </c>
      <c r="Y204" s="271"/>
      <c r="Z204" s="31"/>
      <c r="AA204" s="10">
        <f>'食材明細112年09月份月-葷'!AA172</f>
        <v>0</v>
      </c>
      <c r="AB204" s="31">
        <f>'食材明細112年09月份月-葷'!AB172</f>
        <v>0</v>
      </c>
      <c r="AC204" s="7">
        <f>'食材明細112年09月份月-葷'!AC172</f>
        <v>0</v>
      </c>
      <c r="AD204" s="172"/>
      <c r="AE204" s="122"/>
      <c r="AF204" s="122"/>
      <c r="AG204" s="122"/>
      <c r="AH204" s="122"/>
      <c r="AI204" s="122"/>
      <c r="AJ204" s="122"/>
    </row>
    <row r="205" spans="1:36" ht="20.149999999999999" customHeight="1">
      <c r="A205" s="271"/>
      <c r="B205" s="31"/>
      <c r="C205" s="10">
        <f>'食材明細112年09月份月-葷'!C173</f>
        <v>0</v>
      </c>
      <c r="D205" s="31">
        <f>'食材明細112年09月份月-葷'!D173</f>
        <v>0</v>
      </c>
      <c r="E205" s="7">
        <f>'食材明細112年09月份月-葷'!E173</f>
        <v>0</v>
      </c>
      <c r="G205" s="271"/>
      <c r="H205" s="31"/>
      <c r="I205" s="10">
        <f>'食材明細112年09月份月-葷'!I173</f>
        <v>0</v>
      </c>
      <c r="J205" s="31">
        <f>'食材明細112年09月份月-葷'!J173</f>
        <v>0</v>
      </c>
      <c r="K205" s="7">
        <f>'食材明細112年09月份月-葷'!K173</f>
        <v>0</v>
      </c>
      <c r="M205" s="271"/>
      <c r="N205" s="31"/>
      <c r="O205" s="10">
        <f>'食材明細112年09月份月-葷'!O173</f>
        <v>0</v>
      </c>
      <c r="P205" s="31">
        <f>'食材明細112年09月份月-葷'!P173</f>
        <v>0</v>
      </c>
      <c r="Q205" s="7">
        <f>'食材明細112年09月份月-葷'!Q173</f>
        <v>0</v>
      </c>
      <c r="S205" s="271"/>
      <c r="T205" s="31"/>
      <c r="U205" s="10">
        <f>'食材明細112年09月份月-葷'!U173</f>
        <v>0</v>
      </c>
      <c r="V205" s="31">
        <f>'食材明細112年09月份月-葷'!V173</f>
        <v>0</v>
      </c>
      <c r="W205" s="7">
        <f>'食材明細112年09月份月-葷'!W173</f>
        <v>0</v>
      </c>
      <c r="Y205" s="271"/>
      <c r="Z205" s="31"/>
      <c r="AA205" s="10">
        <f>'食材明細112年09月份月-葷'!AA173</f>
        <v>0</v>
      </c>
      <c r="AB205" s="31">
        <f>'食材明細112年09月份月-葷'!AB173</f>
        <v>0</v>
      </c>
      <c r="AC205" s="7">
        <f>'食材明細112年09月份月-葷'!AC173</f>
        <v>0</v>
      </c>
      <c r="AD205" s="172"/>
      <c r="AE205" s="122"/>
      <c r="AF205" s="233"/>
      <c r="AG205" s="234"/>
      <c r="AH205" s="235"/>
      <c r="AI205" s="236"/>
      <c r="AJ205" s="122"/>
    </row>
    <row r="206" spans="1:36" ht="20.149999999999999" customHeight="1">
      <c r="A206" s="271"/>
      <c r="B206" s="17"/>
      <c r="C206" s="32">
        <f>'食材明細112年09月份月-葷'!C174</f>
        <v>0</v>
      </c>
      <c r="D206" s="31">
        <f>'食材明細112年09月份月-葷'!D174</f>
        <v>0</v>
      </c>
      <c r="E206" s="7">
        <f>'食材明細112年09月份月-葷'!E174</f>
        <v>0</v>
      </c>
      <c r="G206" s="271"/>
      <c r="H206" s="17"/>
      <c r="I206" s="32">
        <f>'食材明細112年09月份月-葷'!I174</f>
        <v>0</v>
      </c>
      <c r="J206" s="31">
        <f>'食材明細112年09月份月-葷'!J174</f>
        <v>0</v>
      </c>
      <c r="K206" s="7">
        <f>'食材明細112年09月份月-葷'!K174</f>
        <v>0</v>
      </c>
      <c r="M206" s="271"/>
      <c r="N206" s="17"/>
      <c r="O206" s="32">
        <f>'食材明細112年09月份月-葷'!O174</f>
        <v>0</v>
      </c>
      <c r="P206" s="31">
        <f>'食材明細112年09月份月-葷'!P174</f>
        <v>0</v>
      </c>
      <c r="Q206" s="7">
        <f>'食材明細112年09月份月-葷'!Q174</f>
        <v>0</v>
      </c>
      <c r="S206" s="271"/>
      <c r="T206" s="17"/>
      <c r="U206" s="32">
        <f>'食材明細112年09月份月-葷'!U174</f>
        <v>0</v>
      </c>
      <c r="V206" s="31">
        <f>'食材明細112年09月份月-葷'!V174</f>
        <v>0</v>
      </c>
      <c r="W206" s="7">
        <f>'食材明細112年09月份月-葷'!W174</f>
        <v>0</v>
      </c>
      <c r="Y206" s="271"/>
      <c r="Z206" s="17"/>
      <c r="AA206" s="32">
        <f>'食材明細112年09月份月-葷'!AA174</f>
        <v>0</v>
      </c>
      <c r="AB206" s="31">
        <f>'食材明細112年09月份月-葷'!AB174</f>
        <v>0</v>
      </c>
      <c r="AC206" s="7">
        <f>'食材明細112年09月份月-葷'!AC174</f>
        <v>0</v>
      </c>
      <c r="AD206" s="172"/>
      <c r="AE206" s="122"/>
      <c r="AF206" s="237"/>
      <c r="AG206" s="234"/>
      <c r="AH206" s="235"/>
      <c r="AI206" s="236"/>
      <c r="AJ206" s="122"/>
    </row>
    <row r="207" spans="1:36" ht="20.149999999999999" customHeight="1" thickBot="1">
      <c r="A207" s="277"/>
      <c r="B207" s="22"/>
      <c r="C207" s="107">
        <f>'食材明細112年09月份月-葷'!C175</f>
        <v>0</v>
      </c>
      <c r="D207" s="27">
        <f>'食材明細112年09月份月-葷'!D175</f>
        <v>0</v>
      </c>
      <c r="E207" s="14">
        <f>'食材明細112年09月份月-葷'!E175</f>
        <v>0</v>
      </c>
      <c r="G207" s="277"/>
      <c r="H207" s="22"/>
      <c r="I207" s="107">
        <f>'食材明細112年09月份月-葷'!I175</f>
        <v>0</v>
      </c>
      <c r="J207" s="27">
        <f>'食材明細112年09月份月-葷'!J175</f>
        <v>0</v>
      </c>
      <c r="K207" s="14">
        <f>'食材明細112年09月份月-葷'!K175</f>
        <v>0</v>
      </c>
      <c r="M207" s="277"/>
      <c r="N207" s="22"/>
      <c r="O207" s="107">
        <f>'食材明細112年09月份月-葷'!O175</f>
        <v>0</v>
      </c>
      <c r="P207" s="27">
        <f>'食材明細112年09月份月-葷'!P175</f>
        <v>0</v>
      </c>
      <c r="Q207" s="14">
        <f>'食材明細112年09月份月-葷'!Q175</f>
        <v>0</v>
      </c>
      <c r="S207" s="277"/>
      <c r="T207" s="22"/>
      <c r="U207" s="107">
        <f>'食材明細112年09月份月-葷'!U175</f>
        <v>0</v>
      </c>
      <c r="V207" s="27">
        <f>'食材明細112年09月份月-葷'!V175</f>
        <v>0</v>
      </c>
      <c r="W207" s="14">
        <f>'食材明細112年09月份月-葷'!W175</f>
        <v>0</v>
      </c>
      <c r="Y207" s="277"/>
      <c r="Z207" s="22"/>
      <c r="AA207" s="107">
        <f>'食材明細112年09月份月-葷'!AA175</f>
        <v>0</v>
      </c>
      <c r="AB207" s="27">
        <f>'食材明細112年09月份月-葷'!AB175</f>
        <v>0</v>
      </c>
      <c r="AC207" s="14">
        <f>'食材明細112年09月份月-葷'!AC175</f>
        <v>0</v>
      </c>
      <c r="AD207" s="172"/>
      <c r="AE207" s="122"/>
      <c r="AF207" s="237"/>
      <c r="AG207" s="234"/>
      <c r="AH207" s="235"/>
      <c r="AI207" s="236"/>
      <c r="AJ207" s="122"/>
    </row>
    <row r="208" spans="1:36" ht="20.149999999999999" customHeight="1">
      <c r="A208" s="270" t="s">
        <v>48</v>
      </c>
      <c r="B208" s="135" t="s">
        <v>379</v>
      </c>
      <c r="C208" s="104" t="s">
        <v>517</v>
      </c>
      <c r="D208" s="105">
        <v>30</v>
      </c>
      <c r="E208" s="106"/>
      <c r="G208" s="270" t="s">
        <v>48</v>
      </c>
      <c r="H208" s="135" t="s">
        <v>480</v>
      </c>
      <c r="I208" s="104" t="s">
        <v>515</v>
      </c>
      <c r="J208" s="105">
        <v>55</v>
      </c>
      <c r="K208" s="106"/>
      <c r="M208" s="270" t="s">
        <v>48</v>
      </c>
      <c r="N208" s="135" t="s">
        <v>57</v>
      </c>
      <c r="O208" s="104" t="s">
        <v>58</v>
      </c>
      <c r="P208" s="105">
        <v>50</v>
      </c>
      <c r="Q208" s="7" t="s">
        <v>63</v>
      </c>
      <c r="S208" s="270" t="s">
        <v>48</v>
      </c>
      <c r="T208" s="224" t="s">
        <v>481</v>
      </c>
      <c r="U208" s="104" t="s">
        <v>513</v>
      </c>
      <c r="V208" s="105">
        <v>60</v>
      </c>
      <c r="W208" s="106"/>
      <c r="Y208" s="270" t="s">
        <v>49</v>
      </c>
      <c r="Z208" s="135"/>
      <c r="AA208" s="104"/>
      <c r="AB208" s="105"/>
      <c r="AC208" s="130"/>
      <c r="AD208" s="232"/>
      <c r="AE208" s="234"/>
      <c r="AF208" s="233"/>
      <c r="AG208" s="234"/>
      <c r="AH208" s="235"/>
      <c r="AI208" s="236"/>
      <c r="AJ208" s="122"/>
    </row>
    <row r="209" spans="1:36" ht="20.149999999999999" customHeight="1">
      <c r="A209" s="271"/>
      <c r="B209" s="135"/>
      <c r="C209" s="104" t="s">
        <v>518</v>
      </c>
      <c r="D209" s="105">
        <v>20</v>
      </c>
      <c r="E209" s="106"/>
      <c r="G209" s="271"/>
      <c r="H209" s="26"/>
      <c r="I209" s="104" t="s">
        <v>516</v>
      </c>
      <c r="J209" s="105">
        <v>20</v>
      </c>
      <c r="K209" s="106"/>
      <c r="M209" s="271"/>
      <c r="N209" s="26"/>
      <c r="O209" s="104" t="s">
        <v>59</v>
      </c>
      <c r="P209" s="105">
        <v>15</v>
      </c>
      <c r="Q209" s="7" t="s">
        <v>63</v>
      </c>
      <c r="S209" s="271"/>
      <c r="T209" s="206"/>
      <c r="U209" s="104" t="s">
        <v>514</v>
      </c>
      <c r="V209" s="105">
        <v>20</v>
      </c>
      <c r="W209" s="106"/>
      <c r="Y209" s="271"/>
      <c r="Z209" s="26"/>
      <c r="AA209" s="104"/>
      <c r="AB209" s="105"/>
      <c r="AC209" s="133"/>
      <c r="AD209" s="172"/>
      <c r="AE209" s="122"/>
      <c r="AF209" s="237"/>
      <c r="AG209" s="234"/>
      <c r="AH209" s="235"/>
      <c r="AI209" s="236"/>
      <c r="AJ209" s="122"/>
    </row>
    <row r="210" spans="1:36" ht="20.149999999999999" customHeight="1">
      <c r="A210" s="271"/>
      <c r="B210" s="26"/>
      <c r="C210" s="104"/>
      <c r="D210" s="105"/>
      <c r="E210" s="106"/>
      <c r="G210" s="271"/>
      <c r="H210" s="26"/>
      <c r="I210" s="104" t="s">
        <v>509</v>
      </c>
      <c r="J210" s="105"/>
      <c r="K210" s="106"/>
      <c r="M210" s="271"/>
      <c r="N210" s="26"/>
      <c r="O210" s="104" t="s">
        <v>60</v>
      </c>
      <c r="P210" s="105">
        <v>15</v>
      </c>
      <c r="Q210" s="7" t="s">
        <v>63</v>
      </c>
      <c r="S210" s="271"/>
      <c r="T210" s="26"/>
      <c r="U210" s="104"/>
      <c r="V210" s="105"/>
      <c r="W210" s="106"/>
      <c r="Y210" s="271"/>
      <c r="Z210" s="26"/>
      <c r="AA210" s="104"/>
      <c r="AB210" s="105"/>
      <c r="AC210" s="133"/>
      <c r="AD210" s="172"/>
      <c r="AE210" s="122"/>
      <c r="AF210" s="233"/>
      <c r="AG210" s="234"/>
      <c r="AH210" s="235"/>
      <c r="AI210" s="236"/>
      <c r="AJ210" s="122"/>
    </row>
    <row r="211" spans="1:36" ht="20.149999999999999" customHeight="1">
      <c r="A211" s="271"/>
      <c r="B211" s="26"/>
      <c r="C211" s="104"/>
      <c r="D211" s="105"/>
      <c r="E211" s="106"/>
      <c r="G211" s="271"/>
      <c r="H211" s="26"/>
      <c r="I211" s="104"/>
      <c r="J211" s="105"/>
      <c r="K211" s="106"/>
      <c r="M211" s="271"/>
      <c r="N211" s="26"/>
      <c r="O211" s="104" t="s">
        <v>61</v>
      </c>
      <c r="P211" s="105"/>
      <c r="Q211" s="106"/>
      <c r="S211" s="271"/>
      <c r="T211" s="26"/>
      <c r="U211" s="104"/>
      <c r="V211" s="105"/>
      <c r="W211" s="106"/>
      <c r="Y211" s="271"/>
      <c r="Z211" s="26"/>
      <c r="AA211" s="104"/>
      <c r="AB211" s="105"/>
      <c r="AC211" s="19"/>
      <c r="AD211" s="172"/>
      <c r="AE211" s="122"/>
      <c r="AF211" s="237"/>
      <c r="AG211" s="234"/>
      <c r="AH211" s="235"/>
      <c r="AI211" s="236"/>
      <c r="AJ211" s="122"/>
    </row>
    <row r="212" spans="1:36" ht="20.149999999999999" customHeight="1">
      <c r="A212" s="271"/>
      <c r="B212" s="26"/>
      <c r="C212" s="104"/>
      <c r="D212" s="105"/>
      <c r="E212" s="106"/>
      <c r="G212" s="271"/>
      <c r="H212" s="26"/>
      <c r="I212" s="104"/>
      <c r="J212" s="105"/>
      <c r="K212" s="106"/>
      <c r="M212" s="271"/>
      <c r="N212" s="26"/>
      <c r="O212" s="104"/>
      <c r="P212" s="105"/>
      <c r="Q212" s="106"/>
      <c r="S212" s="271"/>
      <c r="T212" s="26"/>
      <c r="U212" s="104"/>
      <c r="V212" s="105"/>
      <c r="W212" s="106"/>
      <c r="Y212" s="271"/>
      <c r="Z212" s="26"/>
      <c r="AA212" s="104"/>
      <c r="AB212" s="105"/>
      <c r="AC212" s="106"/>
      <c r="AD212" s="172"/>
      <c r="AE212" s="122"/>
      <c r="AF212" s="237"/>
      <c r="AG212" s="234"/>
      <c r="AH212" s="235"/>
      <c r="AI212" s="236"/>
      <c r="AJ212" s="122"/>
    </row>
    <row r="213" spans="1:36" ht="19.899999999999999" customHeight="1">
      <c r="A213" s="271"/>
      <c r="B213" s="26"/>
      <c r="C213" s="104"/>
      <c r="D213" s="105"/>
      <c r="E213" s="106"/>
      <c r="G213" s="271"/>
      <c r="H213" s="26"/>
      <c r="I213" s="104"/>
      <c r="J213" s="105"/>
      <c r="K213" s="106"/>
      <c r="M213" s="271"/>
      <c r="N213" s="26"/>
      <c r="O213" s="104"/>
      <c r="P213" s="105"/>
      <c r="Q213" s="106"/>
      <c r="S213" s="271"/>
      <c r="T213" s="26"/>
      <c r="U213" s="104"/>
      <c r="V213" s="105"/>
      <c r="W213" s="106"/>
      <c r="Y213" s="271"/>
      <c r="Z213" s="26"/>
      <c r="AA213" s="104"/>
      <c r="AB213" s="105"/>
      <c r="AC213" s="106"/>
      <c r="AD213" s="172"/>
      <c r="AE213" s="122"/>
      <c r="AF213" s="237"/>
      <c r="AG213" s="234"/>
      <c r="AH213" s="235"/>
      <c r="AI213" s="236"/>
      <c r="AJ213" s="122"/>
    </row>
    <row r="214" spans="1:36" ht="20.149999999999999" customHeight="1">
      <c r="A214" s="271"/>
      <c r="B214" s="26"/>
      <c r="C214" s="104"/>
      <c r="D214" s="105"/>
      <c r="E214" s="106"/>
      <c r="G214" s="271"/>
      <c r="H214" s="26"/>
      <c r="I214" s="104"/>
      <c r="J214" s="105"/>
      <c r="K214" s="106"/>
      <c r="M214" s="271"/>
      <c r="N214" s="26"/>
      <c r="O214" s="104"/>
      <c r="P214" s="105"/>
      <c r="Q214" s="106"/>
      <c r="S214" s="271"/>
      <c r="T214" s="26"/>
      <c r="U214" s="104"/>
      <c r="V214" s="105"/>
      <c r="W214" s="106"/>
      <c r="Y214" s="271"/>
      <c r="Z214" s="26"/>
      <c r="AA214" s="104"/>
      <c r="AB214" s="105"/>
      <c r="AC214" s="106"/>
      <c r="AD214" s="172"/>
      <c r="AE214" s="122"/>
      <c r="AF214" s="233"/>
      <c r="AG214" s="234"/>
      <c r="AH214" s="235"/>
      <c r="AI214" s="236"/>
      <c r="AJ214" s="122"/>
    </row>
    <row r="215" spans="1:36" ht="20.149999999999999" customHeight="1" thickBot="1">
      <c r="A215" s="277"/>
      <c r="B215" s="35"/>
      <c r="C215" s="13"/>
      <c r="D215" s="27"/>
      <c r="E215" s="36"/>
      <c r="G215" s="277"/>
      <c r="H215" s="35"/>
      <c r="I215" s="13"/>
      <c r="J215" s="27"/>
      <c r="K215" s="36"/>
      <c r="M215" s="277"/>
      <c r="N215" s="35"/>
      <c r="O215" s="13"/>
      <c r="P215" s="27"/>
      <c r="Q215" s="36"/>
      <c r="S215" s="277"/>
      <c r="T215" s="35"/>
      <c r="U215" s="13"/>
      <c r="V215" s="27"/>
      <c r="W215" s="36"/>
      <c r="Y215" s="277"/>
      <c r="Z215" s="35"/>
      <c r="AA215" s="13"/>
      <c r="AB215" s="27"/>
      <c r="AC215" s="36"/>
      <c r="AD215" s="172"/>
      <c r="AE215" s="122"/>
      <c r="AF215" s="237"/>
      <c r="AG215" s="234"/>
      <c r="AH215" s="235"/>
      <c r="AI215" s="236"/>
      <c r="AJ215" s="122"/>
    </row>
    <row r="216" spans="1:36" ht="20.149999999999999" customHeight="1">
      <c r="A216" s="270" t="s">
        <v>46</v>
      </c>
      <c r="B216" s="33" t="str">
        <f>'11209桃源'!$F26</f>
        <v>有機荷葉白菜</v>
      </c>
      <c r="C216" s="37" t="str">
        <f>'食材明細112年09月份月-葷'!C176</f>
        <v>有機蔬菜切</v>
      </c>
      <c r="D216" s="18">
        <f>'食材明細112年09月份月-葷'!D176</f>
        <v>72</v>
      </c>
      <c r="E216" s="19" t="str">
        <f>'食材明細112年09月份月-葷'!E176</f>
        <v>g</v>
      </c>
      <c r="G216" s="270" t="s">
        <v>46</v>
      </c>
      <c r="H216" s="33" t="str">
        <f>'11209桃源'!$F27</f>
        <v>有機白莧菜</v>
      </c>
      <c r="I216" s="37" t="str">
        <f>'食材明細112年09月份月-葷'!I176</f>
        <v>有機蔬菜切</v>
      </c>
      <c r="J216" s="18">
        <f>'食材明細112年09月份月-葷'!J176</f>
        <v>72</v>
      </c>
      <c r="K216" s="19" t="str">
        <f>'食材明細112年09月份月-葷'!K176</f>
        <v>g</v>
      </c>
      <c r="M216" s="270" t="s">
        <v>46</v>
      </c>
      <c r="N216" s="33" t="str">
        <f>'11209桃源'!$F28</f>
        <v>莧菜</v>
      </c>
      <c r="O216" s="37" t="str">
        <f>'食材明細112年09月份月-葷'!O176</f>
        <v>蔬菜切</v>
      </c>
      <c r="P216" s="18">
        <f>'食材明細112年09月份月-葷'!P176</f>
        <v>72</v>
      </c>
      <c r="Q216" s="19" t="str">
        <f>'食材明細112年09月份月-葷'!Q176</f>
        <v>g</v>
      </c>
      <c r="S216" s="270" t="s">
        <v>46</v>
      </c>
      <c r="T216" s="33" t="str">
        <f>'11209桃源'!$F29</f>
        <v>有機小白菜</v>
      </c>
      <c r="U216" s="37" t="str">
        <f>'食材明細112年09月份月-葷'!U176</f>
        <v>有機蔬菜切</v>
      </c>
      <c r="V216" s="18">
        <f>'食材明細112年09月份月-葷'!V176</f>
        <v>72</v>
      </c>
      <c r="W216" s="19" t="str">
        <f>'食材明細112年09月份月-葷'!W176</f>
        <v>g</v>
      </c>
      <c r="Y216" s="270" t="s">
        <v>46</v>
      </c>
      <c r="Z216" s="33">
        <f>'11209桃源'!$F30</f>
        <v>0</v>
      </c>
      <c r="AA216" s="37">
        <f>'食材明細112年09月份月-葷'!AA176</f>
        <v>0</v>
      </c>
      <c r="AB216" s="18">
        <f>'食材明細112年09月份月-葷'!AB176</f>
        <v>0</v>
      </c>
      <c r="AC216" s="19">
        <f>'食材明細112年09月份月-葷'!AC176</f>
        <v>0</v>
      </c>
      <c r="AD216" s="172"/>
      <c r="AE216" s="122"/>
      <c r="AF216" s="233"/>
      <c r="AG216" s="234"/>
      <c r="AH216" s="235"/>
      <c r="AI216" s="236"/>
      <c r="AJ216" s="122"/>
    </row>
    <row r="217" spans="1:36" ht="20.149999999999999" customHeight="1">
      <c r="A217" s="271"/>
      <c r="B217" s="38"/>
      <c r="C217" s="34" t="str">
        <f>'食材明細112年09月份月-葷'!C177</f>
        <v>絞蒜</v>
      </c>
      <c r="D217" s="17">
        <f>'食材明細112年09月份月-葷'!D177</f>
        <v>0</v>
      </c>
      <c r="E217" s="7">
        <f>'食材明細112年09月份月-葷'!E177</f>
        <v>0</v>
      </c>
      <c r="G217" s="271"/>
      <c r="H217" s="38"/>
      <c r="I217" s="34" t="str">
        <f>'食材明細112年09月份月-葷'!I177</f>
        <v>絞蒜</v>
      </c>
      <c r="J217" s="17">
        <f>'食材明細112年09月份月-葷'!J177</f>
        <v>0</v>
      </c>
      <c r="K217" s="7">
        <f>'食材明細112年09月份月-葷'!K177</f>
        <v>0</v>
      </c>
      <c r="M217" s="271"/>
      <c r="N217" s="38"/>
      <c r="O217" s="34" t="str">
        <f>'食材明細112年09月份月-葷'!O177</f>
        <v>絞蒜</v>
      </c>
      <c r="P217" s="17">
        <f>'食材明細112年09月份月-葷'!P177</f>
        <v>0</v>
      </c>
      <c r="Q217" s="7">
        <f>'食材明細112年09月份月-葷'!Q177</f>
        <v>0</v>
      </c>
      <c r="S217" s="271"/>
      <c r="T217" s="38"/>
      <c r="U217" s="34" t="str">
        <f>'食材明細112年09月份月-葷'!U177</f>
        <v>絞蒜</v>
      </c>
      <c r="V217" s="17">
        <f>'食材明細112年09月份月-葷'!V177</f>
        <v>0</v>
      </c>
      <c r="W217" s="7">
        <f>'食材明細112年09月份月-葷'!W177</f>
        <v>0</v>
      </c>
      <c r="Y217" s="271"/>
      <c r="Z217" s="38"/>
      <c r="AA217" s="34">
        <f>'食材明細112年09月份月-葷'!AA177</f>
        <v>0</v>
      </c>
      <c r="AB217" s="17">
        <f>'食材明細112年09月份月-葷'!AB177</f>
        <v>0</v>
      </c>
      <c r="AC217" s="7">
        <f>'食材明細112年09月份月-葷'!AC177</f>
        <v>0</v>
      </c>
      <c r="AD217" s="172"/>
      <c r="AE217" s="122"/>
      <c r="AF217" s="122"/>
      <c r="AG217" s="122"/>
      <c r="AH217" s="122"/>
      <c r="AI217" s="122"/>
      <c r="AJ217" s="122"/>
    </row>
    <row r="218" spans="1:36" ht="20.149999999999999" customHeight="1">
      <c r="A218" s="271"/>
      <c r="B218" s="8"/>
      <c r="C218" s="9">
        <f>'食材明細112年09月份月-葷'!C178</f>
        <v>0</v>
      </c>
      <c r="D218" s="10">
        <f>'食材明細112年09月份月-葷'!D178</f>
        <v>0</v>
      </c>
      <c r="E218" s="7">
        <f>'食材明細112年09月份月-葷'!E178</f>
        <v>0</v>
      </c>
      <c r="G218" s="271"/>
      <c r="H218" s="8"/>
      <c r="I218" s="9">
        <f>'食材明細112年09月份月-葷'!I178</f>
        <v>0</v>
      </c>
      <c r="J218" s="10">
        <f>'食材明細112年09月份月-葷'!J178</f>
        <v>0</v>
      </c>
      <c r="K218" s="7">
        <f>'食材明細112年09月份月-葷'!K178</f>
        <v>0</v>
      </c>
      <c r="M218" s="271"/>
      <c r="N218" s="8"/>
      <c r="O218" s="9">
        <f>'食材明細112年09月份月-葷'!O178</f>
        <v>0</v>
      </c>
      <c r="P218" s="10">
        <f>'食材明細112年09月份月-葷'!P178</f>
        <v>0</v>
      </c>
      <c r="Q218" s="7">
        <f>'食材明細112年09月份月-葷'!Q178</f>
        <v>0</v>
      </c>
      <c r="S218" s="271"/>
      <c r="T218" s="8"/>
      <c r="U218" s="9">
        <f>'食材明細112年09月份月-葷'!U178</f>
        <v>0</v>
      </c>
      <c r="V218" s="10">
        <f>'食材明細112年09月份月-葷'!V178</f>
        <v>0</v>
      </c>
      <c r="W218" s="7">
        <f>'食材明細112年09月份月-葷'!W178</f>
        <v>0</v>
      </c>
      <c r="Y218" s="271"/>
      <c r="Z218" s="8"/>
      <c r="AA218" s="9">
        <f>'食材明細112年09月份月-葷'!AA178</f>
        <v>0</v>
      </c>
      <c r="AB218" s="10">
        <f>'食材明細112年09月份月-葷'!AB178</f>
        <v>0</v>
      </c>
      <c r="AC218" s="7">
        <f>'食材明細112年09月份月-葷'!AC178</f>
        <v>0</v>
      </c>
      <c r="AD218" s="172"/>
      <c r="AE218" s="122"/>
      <c r="AF218" s="122"/>
      <c r="AG218" s="122"/>
      <c r="AH218" s="122"/>
      <c r="AI218" s="122"/>
      <c r="AJ218" s="122"/>
    </row>
    <row r="219" spans="1:36" ht="24" customHeight="1">
      <c r="A219" s="271"/>
      <c r="B219" s="8"/>
      <c r="C219" s="9">
        <f>'食材明細112年09月份月-葷'!C179</f>
        <v>0</v>
      </c>
      <c r="D219" s="10">
        <f>'食材明細112年09月份月-葷'!D179</f>
        <v>0</v>
      </c>
      <c r="E219" s="7">
        <f>'食材明細112年09月份月-葷'!E179</f>
        <v>0</v>
      </c>
      <c r="G219" s="271"/>
      <c r="H219" s="8"/>
      <c r="I219" s="9">
        <f>'食材明細112年09月份月-葷'!I179</f>
        <v>0</v>
      </c>
      <c r="J219" s="10">
        <f>'食材明細112年09月份月-葷'!J179</f>
        <v>0</v>
      </c>
      <c r="K219" s="7">
        <f>'食材明細112年09月份月-葷'!K179</f>
        <v>0</v>
      </c>
      <c r="M219" s="271"/>
      <c r="N219" s="8"/>
      <c r="O219" s="9">
        <f>'食材明細112年09月份月-葷'!O179</f>
        <v>0</v>
      </c>
      <c r="P219" s="10">
        <f>'食材明細112年09月份月-葷'!P179</f>
        <v>0</v>
      </c>
      <c r="Q219" s="7">
        <f>'食材明細112年09月份月-葷'!Q179</f>
        <v>0</v>
      </c>
      <c r="S219" s="271"/>
      <c r="T219" s="8"/>
      <c r="U219" s="9">
        <f>'食材明細112年09月份月-葷'!U179</f>
        <v>0</v>
      </c>
      <c r="V219" s="10">
        <f>'食材明細112年09月份月-葷'!V179</f>
        <v>0</v>
      </c>
      <c r="W219" s="7">
        <f>'食材明細112年09月份月-葷'!W179</f>
        <v>0</v>
      </c>
      <c r="Y219" s="271"/>
      <c r="Z219" s="8"/>
      <c r="AA219" s="9">
        <f>'食材明細112年09月份月-葷'!AA179</f>
        <v>0</v>
      </c>
      <c r="AB219" s="10">
        <f>'食材明細112年09月份月-葷'!AB179</f>
        <v>0</v>
      </c>
      <c r="AC219" s="7">
        <f>'食材明細112年09月份月-葷'!AC179</f>
        <v>0</v>
      </c>
      <c r="AD219" s="172"/>
      <c r="AE219" s="122"/>
      <c r="AF219" s="122"/>
      <c r="AG219" s="122"/>
      <c r="AH219" s="122"/>
      <c r="AI219" s="122"/>
      <c r="AJ219" s="122"/>
    </row>
    <row r="220" spans="1:36" ht="20.149999999999999" customHeight="1">
      <c r="A220" s="271"/>
      <c r="B220" s="8"/>
      <c r="C220" s="9">
        <f>'食材明細112年09月份月-葷'!C180</f>
        <v>0</v>
      </c>
      <c r="D220" s="10">
        <f>'食材明細112年09月份月-葷'!D180</f>
        <v>0</v>
      </c>
      <c r="E220" s="7">
        <f>'食材明細112年09月份月-葷'!E180</f>
        <v>0</v>
      </c>
      <c r="G220" s="271"/>
      <c r="H220" s="8"/>
      <c r="I220" s="9">
        <f>'食材明細112年09月份月-葷'!I180</f>
        <v>0</v>
      </c>
      <c r="J220" s="10">
        <f>'食材明細112年09月份月-葷'!J180</f>
        <v>0</v>
      </c>
      <c r="K220" s="7">
        <f>'食材明細112年09月份月-葷'!K180</f>
        <v>0</v>
      </c>
      <c r="M220" s="271"/>
      <c r="N220" s="8"/>
      <c r="O220" s="9">
        <f>'食材明細112年09月份月-葷'!O180</f>
        <v>0</v>
      </c>
      <c r="P220" s="10">
        <f>'食材明細112年09月份月-葷'!P180</f>
        <v>0</v>
      </c>
      <c r="Q220" s="7">
        <f>'食材明細112年09月份月-葷'!Q180</f>
        <v>0</v>
      </c>
      <c r="S220" s="271"/>
      <c r="T220" s="8"/>
      <c r="U220" s="9">
        <f>'食材明細112年09月份月-葷'!U180</f>
        <v>0</v>
      </c>
      <c r="V220" s="10">
        <f>'食材明細112年09月份月-葷'!V180</f>
        <v>0</v>
      </c>
      <c r="W220" s="7">
        <f>'食材明細112年09月份月-葷'!W180</f>
        <v>0</v>
      </c>
      <c r="Y220" s="271"/>
      <c r="Z220" s="8"/>
      <c r="AA220" s="9">
        <f>'食材明細112年09月份月-葷'!AA180</f>
        <v>0</v>
      </c>
      <c r="AB220" s="10">
        <f>'食材明細112年09月份月-葷'!AB180</f>
        <v>0</v>
      </c>
      <c r="AC220" s="7">
        <f>'食材明細112年09月份月-葷'!AC180</f>
        <v>0</v>
      </c>
      <c r="AD220" s="172"/>
      <c r="AE220" s="122"/>
      <c r="AF220" s="122"/>
      <c r="AG220" s="122"/>
      <c r="AH220" s="122"/>
      <c r="AI220" s="122"/>
      <c r="AJ220" s="122"/>
    </row>
    <row r="221" spans="1:36" ht="20.149999999999999" customHeight="1" thickBot="1">
      <c r="A221" s="271"/>
      <c r="B221" s="8"/>
      <c r="C221" s="9">
        <f>'食材明細112年09月份月-葷'!C181</f>
        <v>0</v>
      </c>
      <c r="D221" s="10">
        <f>'食材明細112年09月份月-葷'!D181</f>
        <v>0</v>
      </c>
      <c r="E221" s="7">
        <f>'食材明細112年09月份月-葷'!E181</f>
        <v>0</v>
      </c>
      <c r="G221" s="271"/>
      <c r="H221" s="8"/>
      <c r="I221" s="9">
        <f>'食材明細112年09月份月-葷'!I181</f>
        <v>0</v>
      </c>
      <c r="J221" s="10">
        <f>'食材明細112年09月份月-葷'!J181</f>
        <v>0</v>
      </c>
      <c r="K221" s="7">
        <f>'食材明細112年09月份月-葷'!K181</f>
        <v>0</v>
      </c>
      <c r="M221" s="271"/>
      <c r="N221" s="8"/>
      <c r="O221" s="9">
        <f>'食材明細112年09月份月-葷'!O181</f>
        <v>0</v>
      </c>
      <c r="P221" s="10">
        <f>'食材明細112年09月份月-葷'!P181</f>
        <v>0</v>
      </c>
      <c r="Q221" s="7">
        <f>'食材明細112年09月份月-葷'!Q181</f>
        <v>0</v>
      </c>
      <c r="S221" s="271"/>
      <c r="T221" s="8"/>
      <c r="U221" s="9">
        <f>'食材明細112年09月份月-葷'!U181</f>
        <v>0</v>
      </c>
      <c r="V221" s="10">
        <f>'食材明細112年09月份月-葷'!V181</f>
        <v>0</v>
      </c>
      <c r="W221" s="7">
        <f>'食材明細112年09月份月-葷'!W181</f>
        <v>0</v>
      </c>
      <c r="Y221" s="271"/>
      <c r="Z221" s="8"/>
      <c r="AA221" s="9">
        <f>'食材明細112年09月份月-葷'!AA181</f>
        <v>0</v>
      </c>
      <c r="AB221" s="10">
        <f>'食材明細112年09月份月-葷'!AB181</f>
        <v>0</v>
      </c>
      <c r="AC221" s="7">
        <f>'食材明細112年09月份月-葷'!AC181</f>
        <v>0</v>
      </c>
      <c r="AD221" s="172"/>
      <c r="AE221" s="122"/>
      <c r="AF221" s="122"/>
      <c r="AG221" s="122"/>
      <c r="AH221" s="122"/>
      <c r="AI221" s="122"/>
      <c r="AJ221" s="122"/>
    </row>
    <row r="222" spans="1:36" ht="20.149999999999999" customHeight="1">
      <c r="A222" s="270" t="s">
        <v>47</v>
      </c>
      <c r="B222" s="39" t="str">
        <f>'11209桃源'!$G26</f>
        <v>銀蘿玉米湯
(白蘿蔔、玉米)</v>
      </c>
      <c r="C222" s="40" t="str">
        <f>'食材明細112年09月份月-葷'!C182</f>
        <v>白K小丁</v>
      </c>
      <c r="D222" s="41">
        <f>'食材明細112年09月份月-葷'!D182</f>
        <v>20</v>
      </c>
      <c r="E222" s="4" t="str">
        <f>'食材明細112年09月份月-葷'!E182</f>
        <v>g</v>
      </c>
      <c r="G222" s="270" t="s">
        <v>47</v>
      </c>
      <c r="H222" s="39" t="str">
        <f>'11209桃源'!$G27</f>
        <v>黑糖地瓜湯
(地瓜)</v>
      </c>
      <c r="I222" s="40" t="str">
        <f>'食材明細112年09月份月-葷'!I182</f>
        <v>地瓜</v>
      </c>
      <c r="J222" s="41">
        <f>'食材明細112年09月份月-葷'!J182</f>
        <v>30</v>
      </c>
      <c r="K222" s="4" t="str">
        <f>'食材明細112年09月份月-葷'!K182</f>
        <v>g</v>
      </c>
      <c r="M222" s="270" t="s">
        <v>47</v>
      </c>
      <c r="N222" s="39" t="str">
        <f>'11209桃源'!$G28</f>
        <v>枸杞洋芋湯
(馬鈴薯、枸杞)</v>
      </c>
      <c r="O222" s="40" t="str">
        <f>'食材明細112年09月份月-葷'!O182</f>
        <v>洋芋中丁</v>
      </c>
      <c r="P222" s="41">
        <f>'食材明細112年09月份月-葷'!P182</f>
        <v>30</v>
      </c>
      <c r="Q222" s="4" t="str">
        <f>'食材明細112年09月份月-葷'!Q182</f>
        <v>g</v>
      </c>
      <c r="S222" s="270" t="s">
        <v>47</v>
      </c>
      <c r="T222" s="39" t="str">
        <f>'11209桃源'!$G29</f>
        <v>味噌豆腐湯
(豆腐)</v>
      </c>
      <c r="U222" s="40" t="str">
        <f>'食材明細112年09月份月-葷'!U182</f>
        <v>豆腐</v>
      </c>
      <c r="V222" s="41">
        <f>'食材明細112年09月份月-葷'!V182</f>
        <v>30</v>
      </c>
      <c r="W222" s="4" t="str">
        <f>'食材明細112年09月份月-葷'!W182</f>
        <v>g</v>
      </c>
      <c r="Y222" s="270" t="s">
        <v>47</v>
      </c>
      <c r="Z222" s="39">
        <f>'11209桃源'!$G30</f>
        <v>0</v>
      </c>
      <c r="AA222" s="40">
        <f>'食材明細112年09月份月-葷'!AA182</f>
        <v>0</v>
      </c>
      <c r="AB222" s="41">
        <f>'食材明細112年09月份月-葷'!AB182</f>
        <v>0</v>
      </c>
      <c r="AC222" s="4">
        <f>'食材明細112年09月份月-葷'!AC182</f>
        <v>0</v>
      </c>
      <c r="AD222" s="172"/>
      <c r="AE222" s="122"/>
      <c r="AF222" s="122"/>
      <c r="AG222" s="122"/>
      <c r="AH222" s="122"/>
      <c r="AI222" s="122"/>
      <c r="AJ222" s="122"/>
    </row>
    <row r="223" spans="1:36" ht="20.149999999999999" customHeight="1">
      <c r="A223" s="271"/>
      <c r="B223" s="42"/>
      <c r="C223" s="43" t="str">
        <f>'食材明細112年09月份月-葷'!C183</f>
        <v>玉米粒</v>
      </c>
      <c r="D223" s="17">
        <f>'食材明細112年09月份月-葷'!D183</f>
        <v>10</v>
      </c>
      <c r="E223" s="7" t="str">
        <f>'食材明細112年09月份月-葷'!E183</f>
        <v>g</v>
      </c>
      <c r="G223" s="271"/>
      <c r="H223" s="42"/>
      <c r="I223" s="43" t="str">
        <f>'食材明細112年09月份月-葷'!I183</f>
        <v>黑糖</v>
      </c>
      <c r="J223" s="17">
        <f>'食材明細112年09月份月-葷'!J183</f>
        <v>0</v>
      </c>
      <c r="K223" s="7">
        <f>'食材明細112年09月份月-葷'!K183</f>
        <v>0</v>
      </c>
      <c r="M223" s="271"/>
      <c r="N223" s="42"/>
      <c r="O223" s="43" t="str">
        <f>'食材明細112年09月份月-葷'!O183</f>
        <v>枸杞</v>
      </c>
      <c r="P223" s="17">
        <f>'食材明細112年09月份月-葷'!P183</f>
        <v>0</v>
      </c>
      <c r="Q223" s="7">
        <f>'食材明細112年09月份月-葷'!Q183</f>
        <v>0</v>
      </c>
      <c r="S223" s="271"/>
      <c r="T223" s="42"/>
      <c r="U223" s="43" t="str">
        <f>'食材明細112年09月份月-葷'!U183</f>
        <v>味噌</v>
      </c>
      <c r="V223" s="17">
        <f>'食材明細112年09月份月-葷'!V183</f>
        <v>0</v>
      </c>
      <c r="W223" s="7">
        <f>'食材明細112年09月份月-葷'!W183</f>
        <v>0</v>
      </c>
      <c r="Y223" s="271"/>
      <c r="Z223" s="42"/>
      <c r="AA223" s="43">
        <f>'食材明細112年09月份月-葷'!AA183</f>
        <v>0</v>
      </c>
      <c r="AB223" s="17">
        <f>'食材明細112年09月份月-葷'!AB183</f>
        <v>0</v>
      </c>
      <c r="AC223" s="7">
        <f>'食材明細112年09月份月-葷'!AC183</f>
        <v>0</v>
      </c>
      <c r="AD223" s="230"/>
      <c r="AE223" s="231"/>
      <c r="AF223" s="231"/>
      <c r="AG223" s="231"/>
      <c r="AH223" s="231"/>
      <c r="AI223" s="231"/>
      <c r="AJ223" s="231"/>
    </row>
    <row r="224" spans="1:36" ht="20.149999999999999" customHeight="1">
      <c r="A224" s="271"/>
      <c r="B224" s="8"/>
      <c r="C224" s="44">
        <f>'食材明細112年09月份月-葷'!C184</f>
        <v>0</v>
      </c>
      <c r="D224" s="10">
        <f>'食材明細112年09月份月-葷'!D184</f>
        <v>0</v>
      </c>
      <c r="E224" s="7">
        <f>'食材明細112年09月份月-葷'!E184</f>
        <v>0</v>
      </c>
      <c r="G224" s="271"/>
      <c r="H224" s="8"/>
      <c r="I224" s="44">
        <f>'食材明細112年09月份月-葷'!I184</f>
        <v>0</v>
      </c>
      <c r="J224" s="10">
        <f>'食材明細112年09月份月-葷'!J184</f>
        <v>0</v>
      </c>
      <c r="K224" s="7">
        <f>'食材明細112年09月份月-葷'!K184</f>
        <v>0</v>
      </c>
      <c r="M224" s="271"/>
      <c r="N224" s="8"/>
      <c r="O224" s="44">
        <f>'食材明細112年09月份月-葷'!O184</f>
        <v>0</v>
      </c>
      <c r="P224" s="10">
        <f>'食材明細112年09月份月-葷'!P184</f>
        <v>0</v>
      </c>
      <c r="Q224" s="7">
        <f>'食材明細112年09月份月-葷'!Q184</f>
        <v>0</v>
      </c>
      <c r="S224" s="271"/>
      <c r="T224" s="8"/>
      <c r="U224" s="44">
        <f>'食材明細112年09月份月-葷'!U184</f>
        <v>0</v>
      </c>
      <c r="V224" s="10">
        <f>'食材明細112年09月份月-葷'!V184</f>
        <v>0</v>
      </c>
      <c r="W224" s="7">
        <f>'食材明細112年09月份月-葷'!W184</f>
        <v>0</v>
      </c>
      <c r="Y224" s="271"/>
      <c r="Z224" s="8"/>
      <c r="AA224" s="44">
        <f>'食材明細112年09月份月-葷'!AA184</f>
        <v>0</v>
      </c>
      <c r="AB224" s="10">
        <f>'食材明細112年09月份月-葷'!AB184</f>
        <v>0</v>
      </c>
      <c r="AC224" s="7">
        <f>'食材明細112年09月份月-葷'!AC184</f>
        <v>0</v>
      </c>
    </row>
    <row r="225" spans="1:29" ht="20.149999999999999" customHeight="1">
      <c r="A225" s="271"/>
      <c r="B225" s="8"/>
      <c r="C225" s="9">
        <f>'食材明細112年09月份月-葷'!C185</f>
        <v>0</v>
      </c>
      <c r="D225" s="10">
        <f>'食材明細112年09月份月-葷'!D185</f>
        <v>0</v>
      </c>
      <c r="E225" s="7">
        <f>'食材明細112年09月份月-葷'!E185</f>
        <v>0</v>
      </c>
      <c r="G225" s="271"/>
      <c r="H225" s="8"/>
      <c r="I225" s="9">
        <f>'食材明細112年09月份月-葷'!I185</f>
        <v>0</v>
      </c>
      <c r="J225" s="10">
        <f>'食材明細112年09月份月-葷'!J185</f>
        <v>0</v>
      </c>
      <c r="K225" s="7">
        <f>'食材明細112年09月份月-葷'!K185</f>
        <v>0</v>
      </c>
      <c r="M225" s="271"/>
      <c r="N225" s="8"/>
      <c r="O225" s="9">
        <f>'食材明細112年09月份月-葷'!O185</f>
        <v>0</v>
      </c>
      <c r="P225" s="10">
        <f>'食材明細112年09月份月-葷'!P185</f>
        <v>0</v>
      </c>
      <c r="Q225" s="7">
        <f>'食材明細112年09月份月-葷'!Q185</f>
        <v>0</v>
      </c>
      <c r="S225" s="271"/>
      <c r="T225" s="8"/>
      <c r="U225" s="9">
        <f>'食材明細112年09月份月-葷'!U185</f>
        <v>0</v>
      </c>
      <c r="V225" s="10">
        <f>'食材明細112年09月份月-葷'!V185</f>
        <v>0</v>
      </c>
      <c r="W225" s="7">
        <f>'食材明細112年09月份月-葷'!W185</f>
        <v>0</v>
      </c>
      <c r="Y225" s="271"/>
      <c r="Z225" s="8"/>
      <c r="AA225" s="9">
        <f>'食材明細112年09月份月-葷'!AA185</f>
        <v>0</v>
      </c>
      <c r="AB225" s="10">
        <f>'食材明細112年09月份月-葷'!AB185</f>
        <v>0</v>
      </c>
      <c r="AC225" s="7">
        <f>'食材明細112年09月份月-葷'!AC185</f>
        <v>0</v>
      </c>
    </row>
    <row r="226" spans="1:29" ht="20.149999999999999" customHeight="1" thickBot="1">
      <c r="A226" s="277"/>
      <c r="B226" s="11"/>
      <c r="C226" s="12">
        <f>'食材明細112年09月份月-葷'!C186</f>
        <v>0</v>
      </c>
      <c r="D226" s="13">
        <f>'食材明細112年09月份月-葷'!D186</f>
        <v>0</v>
      </c>
      <c r="E226" s="14">
        <f>'食材明細112年09月份月-葷'!E186</f>
        <v>0</v>
      </c>
      <c r="G226" s="277"/>
      <c r="H226" s="11"/>
      <c r="I226" s="12">
        <f>'食材明細112年09月份月-葷'!I186</f>
        <v>0</v>
      </c>
      <c r="J226" s="13">
        <f>'食材明細112年09月份月-葷'!J186</f>
        <v>0</v>
      </c>
      <c r="K226" s="14">
        <f>'食材明細112年09月份月-葷'!K186</f>
        <v>0</v>
      </c>
      <c r="M226" s="277"/>
      <c r="N226" s="11"/>
      <c r="O226" s="12">
        <f>'食材明細112年09月份月-葷'!O186</f>
        <v>0</v>
      </c>
      <c r="P226" s="13">
        <f>'食材明細112年09月份月-葷'!P186</f>
        <v>0</v>
      </c>
      <c r="Q226" s="14">
        <f>'食材明細112年09月份月-葷'!Q186</f>
        <v>0</v>
      </c>
      <c r="S226" s="277"/>
      <c r="T226" s="11"/>
      <c r="U226" s="12">
        <f>'食材明細112年09月份月-葷'!U186</f>
        <v>0</v>
      </c>
      <c r="V226" s="13">
        <f>'食材明細112年09月份月-葷'!V186</f>
        <v>0</v>
      </c>
      <c r="W226" s="14">
        <f>'食材明細112年09月份月-葷'!W186</f>
        <v>0</v>
      </c>
      <c r="Y226" s="277"/>
      <c r="Z226" s="11"/>
      <c r="AA226" s="12">
        <f>'食材明細112年09月份月-葷'!AA186</f>
        <v>0</v>
      </c>
      <c r="AB226" s="13">
        <f>'食材明細112年09月份月-葷'!AB186</f>
        <v>0</v>
      </c>
      <c r="AC226" s="14">
        <f>'食材明細112年09月份月-葷'!AC186</f>
        <v>0</v>
      </c>
    </row>
    <row r="227" spans="1:29" ht="20.149999999999999" customHeight="1" thickBot="1">
      <c r="A227" s="45"/>
      <c r="B227" s="46"/>
      <c r="C227" s="47"/>
      <c r="D227" s="48"/>
      <c r="E227" s="49"/>
      <c r="G227" s="45"/>
      <c r="H227" s="46"/>
      <c r="I227" s="47"/>
      <c r="J227" s="48"/>
      <c r="K227" s="49"/>
      <c r="M227" s="45"/>
      <c r="N227" s="46"/>
      <c r="O227" s="47"/>
      <c r="P227" s="48"/>
      <c r="Q227" s="49"/>
      <c r="S227" s="45"/>
      <c r="T227" s="46"/>
      <c r="U227" s="47"/>
      <c r="V227" s="48"/>
      <c r="W227" s="49"/>
      <c r="Y227" s="45"/>
      <c r="Z227" s="46"/>
      <c r="AA227" s="47"/>
      <c r="AB227" s="48"/>
      <c r="AC227" s="49"/>
    </row>
  </sheetData>
  <mergeCells count="200">
    <mergeCell ref="A11:A18"/>
    <mergeCell ref="G11:G18"/>
    <mergeCell ref="M11:M18"/>
    <mergeCell ref="S11:S18"/>
    <mergeCell ref="Y11:Y18"/>
    <mergeCell ref="S2:U2"/>
    <mergeCell ref="V2:W2"/>
    <mergeCell ref="Y2:AA2"/>
    <mergeCell ref="AB2:AC2"/>
    <mergeCell ref="A3:A10"/>
    <mergeCell ref="G3:G10"/>
    <mergeCell ref="M3:M10"/>
    <mergeCell ref="S3:S10"/>
    <mergeCell ref="Y3:Y10"/>
    <mergeCell ref="A2:C2"/>
    <mergeCell ref="D2:E2"/>
    <mergeCell ref="G2:I2"/>
    <mergeCell ref="J2:K2"/>
    <mergeCell ref="M2:O2"/>
    <mergeCell ref="P2:Q2"/>
    <mergeCell ref="A35:A40"/>
    <mergeCell ref="G35:G40"/>
    <mergeCell ref="M35:M40"/>
    <mergeCell ref="S35:S40"/>
    <mergeCell ref="Y35:Y40"/>
    <mergeCell ref="A41:A45"/>
    <mergeCell ref="G41:G45"/>
    <mergeCell ref="M41:M45"/>
    <mergeCell ref="S41:S45"/>
    <mergeCell ref="Y41:Y45"/>
    <mergeCell ref="A57:A64"/>
    <mergeCell ref="G57:G64"/>
    <mergeCell ref="M57:M64"/>
    <mergeCell ref="S57:S64"/>
    <mergeCell ref="Y57:Y64"/>
    <mergeCell ref="S48:U48"/>
    <mergeCell ref="V48:W48"/>
    <mergeCell ref="Y48:AA48"/>
    <mergeCell ref="AB48:AC48"/>
    <mergeCell ref="A49:A56"/>
    <mergeCell ref="G49:G56"/>
    <mergeCell ref="M49:M56"/>
    <mergeCell ref="S49:S56"/>
    <mergeCell ref="Y49:Y56"/>
    <mergeCell ref="A48:C48"/>
    <mergeCell ref="D48:E48"/>
    <mergeCell ref="G48:I48"/>
    <mergeCell ref="J48:K48"/>
    <mergeCell ref="M48:O48"/>
    <mergeCell ref="P48:Q48"/>
    <mergeCell ref="A81:A86"/>
    <mergeCell ref="G81:G86"/>
    <mergeCell ref="M81:M86"/>
    <mergeCell ref="S81:S86"/>
    <mergeCell ref="Y81:Y86"/>
    <mergeCell ref="A87:A91"/>
    <mergeCell ref="G87:G91"/>
    <mergeCell ref="M87:M91"/>
    <mergeCell ref="S87:S91"/>
    <mergeCell ref="Y87:Y91"/>
    <mergeCell ref="S93:U93"/>
    <mergeCell ref="V93:W93"/>
    <mergeCell ref="Y93:AA93"/>
    <mergeCell ref="AB93:AC93"/>
    <mergeCell ref="A94:A101"/>
    <mergeCell ref="G94:G101"/>
    <mergeCell ref="M94:M101"/>
    <mergeCell ref="S94:S101"/>
    <mergeCell ref="Y94:Y101"/>
    <mergeCell ref="A93:C93"/>
    <mergeCell ref="D93:E93"/>
    <mergeCell ref="G93:I93"/>
    <mergeCell ref="J93:K93"/>
    <mergeCell ref="M93:O93"/>
    <mergeCell ref="P93:Q93"/>
    <mergeCell ref="A132:A136"/>
    <mergeCell ref="G132:G136"/>
    <mergeCell ref="M132:M136"/>
    <mergeCell ref="S132:S136"/>
    <mergeCell ref="Y132:Y136"/>
    <mergeCell ref="A102:A109"/>
    <mergeCell ref="G102:G109"/>
    <mergeCell ref="M102:M109"/>
    <mergeCell ref="S102:S109"/>
    <mergeCell ref="Y102:Y109"/>
    <mergeCell ref="S110:S117"/>
    <mergeCell ref="S118:S125"/>
    <mergeCell ref="Y110:Y117"/>
    <mergeCell ref="Y118:Y125"/>
    <mergeCell ref="A110:A117"/>
    <mergeCell ref="A118:A125"/>
    <mergeCell ref="G110:G117"/>
    <mergeCell ref="G118:G125"/>
    <mergeCell ref="M110:M117"/>
    <mergeCell ref="M118:M125"/>
    <mergeCell ref="A126:A131"/>
    <mergeCell ref="G126:G131"/>
    <mergeCell ref="M126:M131"/>
    <mergeCell ref="S126:S131"/>
    <mergeCell ref="AB138:AC138"/>
    <mergeCell ref="A139:A146"/>
    <mergeCell ref="G139:G146"/>
    <mergeCell ref="M139:M146"/>
    <mergeCell ref="S139:S146"/>
    <mergeCell ref="Y139:Y146"/>
    <mergeCell ref="A138:C138"/>
    <mergeCell ref="D138:E138"/>
    <mergeCell ref="G138:I138"/>
    <mergeCell ref="J138:K138"/>
    <mergeCell ref="M138:O138"/>
    <mergeCell ref="P138:Q138"/>
    <mergeCell ref="S138:U138"/>
    <mergeCell ref="V138:W138"/>
    <mergeCell ref="Y138:AA138"/>
    <mergeCell ref="M171:M176"/>
    <mergeCell ref="S171:S176"/>
    <mergeCell ref="Y171:Y176"/>
    <mergeCell ref="A177:A181"/>
    <mergeCell ref="G177:G181"/>
    <mergeCell ref="M177:M181"/>
    <mergeCell ref="S177:S181"/>
    <mergeCell ref="Y177:Y181"/>
    <mergeCell ref="A147:A154"/>
    <mergeCell ref="G147:G154"/>
    <mergeCell ref="M147:M154"/>
    <mergeCell ref="S147:S154"/>
    <mergeCell ref="Y147:Y154"/>
    <mergeCell ref="A155:A162"/>
    <mergeCell ref="A163:A170"/>
    <mergeCell ref="G155:G162"/>
    <mergeCell ref="G163:G170"/>
    <mergeCell ref="M155:M162"/>
    <mergeCell ref="M163:M170"/>
    <mergeCell ref="A171:A176"/>
    <mergeCell ref="G171:G176"/>
    <mergeCell ref="AB183:AC183"/>
    <mergeCell ref="A184:A191"/>
    <mergeCell ref="G184:G191"/>
    <mergeCell ref="M184:M191"/>
    <mergeCell ref="S184:S191"/>
    <mergeCell ref="Y184:Y191"/>
    <mergeCell ref="A183:C183"/>
    <mergeCell ref="D183:E183"/>
    <mergeCell ref="G183:I183"/>
    <mergeCell ref="J183:K183"/>
    <mergeCell ref="M183:O183"/>
    <mergeCell ref="P183:Q183"/>
    <mergeCell ref="A216:A221"/>
    <mergeCell ref="G216:G221"/>
    <mergeCell ref="M216:M221"/>
    <mergeCell ref="S216:S221"/>
    <mergeCell ref="Y216:Y221"/>
    <mergeCell ref="A222:A226"/>
    <mergeCell ref="G222:G226"/>
    <mergeCell ref="M222:M226"/>
    <mergeCell ref="S222:S226"/>
    <mergeCell ref="Y222:Y226"/>
    <mergeCell ref="M19:M26"/>
    <mergeCell ref="M27:M34"/>
    <mergeCell ref="S19:S26"/>
    <mergeCell ref="S27:S34"/>
    <mergeCell ref="Y19:Y26"/>
    <mergeCell ref="Y27:Y34"/>
    <mergeCell ref="A19:A26"/>
    <mergeCell ref="A27:A34"/>
    <mergeCell ref="G19:G26"/>
    <mergeCell ref="G27:G34"/>
    <mergeCell ref="S65:S72"/>
    <mergeCell ref="S73:S80"/>
    <mergeCell ref="Y65:Y72"/>
    <mergeCell ref="Y73:Y80"/>
    <mergeCell ref="A65:A72"/>
    <mergeCell ref="A73:A80"/>
    <mergeCell ref="G65:G72"/>
    <mergeCell ref="G73:G80"/>
    <mergeCell ref="M65:M72"/>
    <mergeCell ref="M73:M80"/>
    <mergeCell ref="Y126:Y131"/>
    <mergeCell ref="S200:S207"/>
    <mergeCell ref="S208:S215"/>
    <mergeCell ref="Y200:Y207"/>
    <mergeCell ref="Y208:Y215"/>
    <mergeCell ref="S155:S162"/>
    <mergeCell ref="S163:S170"/>
    <mergeCell ref="Y155:Y162"/>
    <mergeCell ref="Y163:Y170"/>
    <mergeCell ref="S192:S199"/>
    <mergeCell ref="Y192:Y199"/>
    <mergeCell ref="S183:U183"/>
    <mergeCell ref="V183:W183"/>
    <mergeCell ref="Y183:AA183"/>
    <mergeCell ref="A200:A207"/>
    <mergeCell ref="A208:A215"/>
    <mergeCell ref="G200:G207"/>
    <mergeCell ref="G208:G215"/>
    <mergeCell ref="M200:M207"/>
    <mergeCell ref="M208:M215"/>
    <mergeCell ref="A192:A199"/>
    <mergeCell ref="G192:G199"/>
    <mergeCell ref="M192:M199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43" orientation="portrait" r:id="rId1"/>
  <rowBreaks count="3" manualBreakCount="3">
    <brk id="92" max="16383" man="1"/>
    <brk id="137" max="16383" man="1"/>
    <brk id="18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4"/>
  <sheetViews>
    <sheetView view="pageBreakPreview" zoomScale="70" zoomScaleNormal="70" zoomScaleSheetLayoutView="70" workbookViewId="0">
      <selection sqref="A1:XFD1048576"/>
    </sheetView>
  </sheetViews>
  <sheetFormatPr defaultColWidth="9" defaultRowHeight="19.5"/>
  <cols>
    <col min="1" max="1" width="3.6328125" style="77" customWidth="1"/>
    <col min="2" max="2" width="3" style="77" customWidth="1"/>
    <col min="3" max="3" width="24.90625" style="77" customWidth="1"/>
    <col min="4" max="4" width="22.6328125" style="77" customWidth="1"/>
    <col min="5" max="5" width="23.453125" style="77" customWidth="1"/>
    <col min="6" max="6" width="26" style="77" customWidth="1"/>
    <col min="7" max="7" width="22.453125" style="77" customWidth="1"/>
    <col min="8" max="10" width="7.6328125" style="77" customWidth="1"/>
    <col min="11" max="17" width="5" style="73" customWidth="1"/>
    <col min="18" max="16384" width="9" style="75"/>
  </cols>
  <sheetData>
    <row r="1" spans="1:17" s="52" customFormat="1">
      <c r="A1" s="242" t="s">
        <v>460</v>
      </c>
      <c r="B1" s="243"/>
      <c r="C1" s="243"/>
      <c r="D1" s="243"/>
      <c r="E1" s="243"/>
      <c r="F1" s="243"/>
      <c r="G1" s="243"/>
      <c r="H1" s="243"/>
      <c r="I1" s="50"/>
      <c r="J1" s="50"/>
      <c r="K1" s="51"/>
      <c r="L1" s="51"/>
      <c r="M1" s="51"/>
      <c r="N1" s="51"/>
      <c r="O1" s="51"/>
      <c r="P1" s="51"/>
      <c r="Q1" s="51"/>
    </row>
    <row r="2" spans="1:17" s="59" customFormat="1" ht="62.15" customHeight="1" thickBot="1">
      <c r="A2" s="53"/>
      <c r="B2" s="54"/>
      <c r="C2" s="55"/>
      <c r="D2" s="54"/>
      <c r="E2" s="54"/>
      <c r="F2" s="56" t="s">
        <v>0</v>
      </c>
      <c r="G2" s="54"/>
      <c r="H2" s="54"/>
      <c r="I2" s="54"/>
      <c r="J2" s="54"/>
      <c r="K2" s="57"/>
      <c r="L2" s="57"/>
      <c r="M2" s="57"/>
      <c r="N2" s="57"/>
      <c r="O2" s="58"/>
      <c r="P2" s="58"/>
      <c r="Q2" s="58"/>
    </row>
    <row r="3" spans="1:17" s="60" customFormat="1" ht="18.75" customHeight="1">
      <c r="A3" s="244" t="s">
        <v>10</v>
      </c>
      <c r="B3" s="246" t="s">
        <v>11</v>
      </c>
      <c r="C3" s="248" t="s">
        <v>12</v>
      </c>
      <c r="D3" s="248" t="s">
        <v>13</v>
      </c>
      <c r="E3" s="248" t="s">
        <v>14</v>
      </c>
      <c r="F3" s="248" t="s">
        <v>15</v>
      </c>
      <c r="G3" s="250" t="s">
        <v>16</v>
      </c>
      <c r="H3" s="250" t="s">
        <v>17</v>
      </c>
      <c r="I3" s="250" t="s">
        <v>18</v>
      </c>
      <c r="J3" s="255" t="s">
        <v>55</v>
      </c>
      <c r="K3" s="253" t="s">
        <v>51</v>
      </c>
      <c r="L3" s="251" t="s">
        <v>52</v>
      </c>
      <c r="M3" s="251" t="s">
        <v>19</v>
      </c>
      <c r="N3" s="251" t="s">
        <v>20</v>
      </c>
      <c r="O3" s="251" t="s">
        <v>21</v>
      </c>
      <c r="P3" s="251" t="s">
        <v>22</v>
      </c>
      <c r="Q3" s="127" t="s">
        <v>23</v>
      </c>
    </row>
    <row r="4" spans="1:17" s="60" customFormat="1" ht="62.25" customHeight="1" thickBot="1">
      <c r="A4" s="245"/>
      <c r="B4" s="247"/>
      <c r="C4" s="249"/>
      <c r="D4" s="249"/>
      <c r="E4" s="249"/>
      <c r="F4" s="249"/>
      <c r="G4" s="249"/>
      <c r="H4" s="249"/>
      <c r="I4" s="249"/>
      <c r="J4" s="256"/>
      <c r="K4" s="254"/>
      <c r="L4" s="252"/>
      <c r="M4" s="252"/>
      <c r="N4" s="252"/>
      <c r="O4" s="252"/>
      <c r="P4" s="252"/>
      <c r="Q4" s="128" t="s">
        <v>24</v>
      </c>
    </row>
    <row r="5" spans="1:17" s="64" customFormat="1" ht="30" hidden="1" customHeight="1">
      <c r="A5" s="101">
        <v>45166</v>
      </c>
      <c r="B5" s="61" t="s">
        <v>38</v>
      </c>
      <c r="C5" s="98"/>
      <c r="D5" s="98"/>
      <c r="E5" s="61"/>
      <c r="F5" s="98"/>
      <c r="G5" s="98"/>
      <c r="H5" s="62"/>
      <c r="I5" s="62"/>
      <c r="J5" s="62"/>
      <c r="K5" s="63">
        <v>0</v>
      </c>
      <c r="L5" s="63">
        <v>0</v>
      </c>
      <c r="M5" s="63">
        <v>0</v>
      </c>
      <c r="N5" s="63">
        <v>0</v>
      </c>
      <c r="O5" s="63">
        <v>0</v>
      </c>
      <c r="P5" s="63">
        <v>0</v>
      </c>
      <c r="Q5" s="112">
        <v>0</v>
      </c>
    </row>
    <row r="6" spans="1:17" s="64" customFormat="1" ht="59.25" hidden="1" customHeight="1">
      <c r="A6" s="100">
        <v>45167</v>
      </c>
      <c r="B6" s="65" t="s">
        <v>39</v>
      </c>
      <c r="C6" s="70"/>
      <c r="D6" s="70"/>
      <c r="E6" s="65"/>
      <c r="F6" s="120"/>
      <c r="G6" s="70"/>
      <c r="H6" s="66"/>
      <c r="I6" s="66"/>
      <c r="J6" s="66"/>
      <c r="K6" s="67">
        <v>0</v>
      </c>
      <c r="L6" s="67">
        <v>0</v>
      </c>
      <c r="M6" s="67">
        <v>0</v>
      </c>
      <c r="N6" s="67">
        <v>0</v>
      </c>
      <c r="O6" s="67">
        <v>0</v>
      </c>
      <c r="P6" s="67">
        <v>0</v>
      </c>
      <c r="Q6" s="113">
        <v>0</v>
      </c>
    </row>
    <row r="7" spans="1:17" s="64" customFormat="1" ht="59.25" customHeight="1">
      <c r="A7" s="100">
        <v>45168</v>
      </c>
      <c r="B7" s="65" t="s">
        <v>40</v>
      </c>
      <c r="C7" s="70" t="s">
        <v>321</v>
      </c>
      <c r="D7" s="210" t="s">
        <v>395</v>
      </c>
      <c r="E7" s="211" t="s">
        <v>396</v>
      </c>
      <c r="F7" s="120" t="s">
        <v>373</v>
      </c>
      <c r="G7" s="210" t="s">
        <v>397</v>
      </c>
      <c r="H7" s="66" t="s">
        <v>383</v>
      </c>
      <c r="I7" s="66"/>
      <c r="J7" s="67"/>
      <c r="K7" s="67">
        <v>4.1100000000000003</v>
      </c>
      <c r="L7" s="67">
        <v>2.98</v>
      </c>
      <c r="M7" s="67">
        <v>1.62</v>
      </c>
      <c r="N7" s="67">
        <v>0</v>
      </c>
      <c r="O7" s="67">
        <v>2</v>
      </c>
      <c r="P7" s="67">
        <v>1</v>
      </c>
      <c r="Q7" s="113">
        <v>701.7</v>
      </c>
    </row>
    <row r="8" spans="1:17" s="64" customFormat="1" ht="59.25" customHeight="1">
      <c r="A8" s="100">
        <v>45169</v>
      </c>
      <c r="B8" s="65" t="s">
        <v>4</v>
      </c>
      <c r="C8" s="70" t="s">
        <v>135</v>
      </c>
      <c r="D8" s="210" t="s">
        <v>398</v>
      </c>
      <c r="E8" s="211" t="s">
        <v>399</v>
      </c>
      <c r="F8" s="120" t="s">
        <v>367</v>
      </c>
      <c r="G8" s="210" t="s">
        <v>400</v>
      </c>
      <c r="H8" s="66" t="s">
        <v>383</v>
      </c>
      <c r="I8" s="66"/>
      <c r="J8" s="66"/>
      <c r="K8" s="67">
        <v>4</v>
      </c>
      <c r="L8" s="67">
        <v>2.7600000000000002</v>
      </c>
      <c r="M8" s="67">
        <v>2.17</v>
      </c>
      <c r="N8" s="67">
        <v>0</v>
      </c>
      <c r="O8" s="67">
        <v>2</v>
      </c>
      <c r="P8" s="67">
        <v>1</v>
      </c>
      <c r="Q8" s="113">
        <v>691.25</v>
      </c>
    </row>
    <row r="9" spans="1:17" s="69" customFormat="1" ht="59.25" customHeight="1" thickBot="1">
      <c r="A9" s="114">
        <v>45170</v>
      </c>
      <c r="B9" s="68" t="s">
        <v>5</v>
      </c>
      <c r="C9" s="119" t="s">
        <v>136</v>
      </c>
      <c r="D9" s="212" t="s">
        <v>401</v>
      </c>
      <c r="E9" s="212" t="s">
        <v>402</v>
      </c>
      <c r="F9" s="121" t="s">
        <v>374</v>
      </c>
      <c r="G9" s="212" t="s">
        <v>403</v>
      </c>
      <c r="H9" s="115" t="s">
        <v>383</v>
      </c>
      <c r="I9" s="116"/>
      <c r="J9" s="116"/>
      <c r="K9" s="117">
        <v>4.05</v>
      </c>
      <c r="L9" s="117">
        <v>2.4300000000000002</v>
      </c>
      <c r="M9" s="117">
        <v>1.32</v>
      </c>
      <c r="N9" s="117">
        <v>0</v>
      </c>
      <c r="O9" s="117">
        <v>2.1</v>
      </c>
      <c r="P9" s="117">
        <v>1</v>
      </c>
      <c r="Q9" s="118">
        <v>653.25</v>
      </c>
    </row>
    <row r="10" spans="1:17" s="64" customFormat="1" ht="59.25" customHeight="1">
      <c r="A10" s="101">
        <v>45173</v>
      </c>
      <c r="B10" s="61" t="s">
        <v>6</v>
      </c>
      <c r="C10" s="120" t="s">
        <v>247</v>
      </c>
      <c r="D10" s="213" t="s">
        <v>404</v>
      </c>
      <c r="E10" s="214" t="s">
        <v>405</v>
      </c>
      <c r="F10" s="120" t="s">
        <v>368</v>
      </c>
      <c r="G10" s="213" t="s">
        <v>465</v>
      </c>
      <c r="H10" s="62"/>
      <c r="I10" s="62" t="s">
        <v>386</v>
      </c>
      <c r="J10" s="62"/>
      <c r="K10" s="63">
        <v>4.2</v>
      </c>
      <c r="L10" s="63">
        <v>2.96</v>
      </c>
      <c r="M10" s="63">
        <v>1.7200000000000002</v>
      </c>
      <c r="N10" s="63">
        <v>0.8</v>
      </c>
      <c r="O10" s="63">
        <v>2.33</v>
      </c>
      <c r="P10" s="63">
        <v>0</v>
      </c>
      <c r="Q10" s="112">
        <v>783.85</v>
      </c>
    </row>
    <row r="11" spans="1:17" s="64" customFormat="1" ht="59.25" customHeight="1">
      <c r="A11" s="100">
        <v>45174</v>
      </c>
      <c r="B11" s="65" t="s">
        <v>7</v>
      </c>
      <c r="C11" s="120" t="s">
        <v>104</v>
      </c>
      <c r="D11" s="213" t="s">
        <v>406</v>
      </c>
      <c r="E11" s="213" t="s">
        <v>407</v>
      </c>
      <c r="F11" s="120" t="s">
        <v>367</v>
      </c>
      <c r="G11" s="213" t="s">
        <v>408</v>
      </c>
      <c r="H11" s="66" t="s">
        <v>383</v>
      </c>
      <c r="I11" s="66"/>
      <c r="J11" s="66"/>
      <c r="K11" s="67">
        <v>4.58</v>
      </c>
      <c r="L11" s="67">
        <v>2.4900000000000002</v>
      </c>
      <c r="M11" s="67">
        <v>1.4770000000000001</v>
      </c>
      <c r="N11" s="67">
        <v>0</v>
      </c>
      <c r="O11" s="67">
        <v>2</v>
      </c>
      <c r="P11" s="67">
        <v>1</v>
      </c>
      <c r="Q11" s="113">
        <v>694.27499999999998</v>
      </c>
    </row>
    <row r="12" spans="1:17" s="64" customFormat="1" ht="59.25" customHeight="1">
      <c r="A12" s="100">
        <v>45175</v>
      </c>
      <c r="B12" s="65" t="s">
        <v>3</v>
      </c>
      <c r="C12" s="70" t="s">
        <v>272</v>
      </c>
      <c r="D12" s="213" t="s">
        <v>409</v>
      </c>
      <c r="E12" s="213" t="s">
        <v>410</v>
      </c>
      <c r="F12" s="120" t="s">
        <v>375</v>
      </c>
      <c r="G12" s="213" t="s">
        <v>411</v>
      </c>
      <c r="H12" s="66" t="s">
        <v>383</v>
      </c>
      <c r="I12" s="66"/>
      <c r="J12" s="66"/>
      <c r="K12" s="67">
        <v>5</v>
      </c>
      <c r="L12" s="67">
        <v>2.64</v>
      </c>
      <c r="M12" s="67">
        <v>1.77</v>
      </c>
      <c r="N12" s="67">
        <v>0</v>
      </c>
      <c r="O12" s="67">
        <v>2</v>
      </c>
      <c r="P12" s="67">
        <v>1</v>
      </c>
      <c r="Q12" s="113">
        <v>742.25</v>
      </c>
    </row>
    <row r="13" spans="1:17" s="64" customFormat="1" ht="59.25" customHeight="1">
      <c r="A13" s="100">
        <v>45176</v>
      </c>
      <c r="B13" s="65" t="s">
        <v>4</v>
      </c>
      <c r="C13" s="120" t="s">
        <v>137</v>
      </c>
      <c r="D13" s="213" t="s">
        <v>412</v>
      </c>
      <c r="E13" s="213" t="s">
        <v>413</v>
      </c>
      <c r="F13" s="120" t="s">
        <v>369</v>
      </c>
      <c r="G13" s="210" t="s">
        <v>414</v>
      </c>
      <c r="H13" s="66" t="s">
        <v>383</v>
      </c>
      <c r="I13" s="66"/>
      <c r="J13" s="66"/>
      <c r="K13" s="67">
        <v>4.8</v>
      </c>
      <c r="L13" s="67">
        <v>2.14</v>
      </c>
      <c r="M13" s="67">
        <v>1.0699999999999998</v>
      </c>
      <c r="N13" s="67">
        <v>0</v>
      </c>
      <c r="O13" s="67">
        <v>2.5</v>
      </c>
      <c r="P13" s="67">
        <v>1</v>
      </c>
      <c r="Q13" s="113">
        <v>695.75</v>
      </c>
    </row>
    <row r="14" spans="1:17" s="64" customFormat="1" ht="59.25" customHeight="1" thickBot="1">
      <c r="A14" s="114">
        <v>45177</v>
      </c>
      <c r="B14" s="68" t="s">
        <v>5</v>
      </c>
      <c r="C14" s="121" t="s">
        <v>140</v>
      </c>
      <c r="D14" s="215" t="s">
        <v>415</v>
      </c>
      <c r="E14" s="121" t="s">
        <v>141</v>
      </c>
      <c r="F14" s="121" t="s">
        <v>373</v>
      </c>
      <c r="G14" s="216" t="s">
        <v>416</v>
      </c>
      <c r="H14" s="116" t="s">
        <v>383</v>
      </c>
      <c r="I14" s="116"/>
      <c r="J14" s="116"/>
      <c r="K14" s="67">
        <v>4</v>
      </c>
      <c r="L14" s="67">
        <v>2.4800000000000004</v>
      </c>
      <c r="M14" s="67">
        <v>1.52</v>
      </c>
      <c r="N14" s="67">
        <v>0</v>
      </c>
      <c r="O14" s="67">
        <v>2.2999999999999998</v>
      </c>
      <c r="P14" s="67">
        <v>1</v>
      </c>
      <c r="Q14" s="113">
        <v>667.5</v>
      </c>
    </row>
    <row r="15" spans="1:17" s="64" customFormat="1" ht="59.25" customHeight="1">
      <c r="A15" s="137">
        <v>45180</v>
      </c>
      <c r="B15" s="129" t="s">
        <v>6</v>
      </c>
      <c r="C15" s="141" t="s">
        <v>321</v>
      </c>
      <c r="D15" s="214" t="s">
        <v>417</v>
      </c>
      <c r="E15" s="214" t="s">
        <v>418</v>
      </c>
      <c r="F15" s="141" t="s">
        <v>370</v>
      </c>
      <c r="G15" s="213" t="s">
        <v>419</v>
      </c>
      <c r="H15" s="138" t="s">
        <v>383</v>
      </c>
      <c r="I15" s="138"/>
      <c r="J15" s="138"/>
      <c r="K15" s="63">
        <v>4.05</v>
      </c>
      <c r="L15" s="63">
        <v>2.7800000000000002</v>
      </c>
      <c r="M15" s="63">
        <v>1.9200000000000002</v>
      </c>
      <c r="N15" s="63">
        <v>0</v>
      </c>
      <c r="O15" s="63">
        <v>2</v>
      </c>
      <c r="P15" s="63">
        <v>1</v>
      </c>
      <c r="Q15" s="112">
        <v>690</v>
      </c>
    </row>
    <row r="16" spans="1:17" s="64" customFormat="1" ht="59.25" customHeight="1">
      <c r="A16" s="100">
        <v>45181</v>
      </c>
      <c r="B16" s="65" t="s">
        <v>7</v>
      </c>
      <c r="C16" s="120" t="s">
        <v>296</v>
      </c>
      <c r="D16" s="120" t="s">
        <v>286</v>
      </c>
      <c r="E16" s="213" t="s">
        <v>420</v>
      </c>
      <c r="F16" s="120" t="s">
        <v>371</v>
      </c>
      <c r="G16" s="213" t="s">
        <v>421</v>
      </c>
      <c r="H16" s="66"/>
      <c r="I16" s="66" t="s">
        <v>386</v>
      </c>
      <c r="J16" s="66"/>
      <c r="K16" s="67">
        <v>4.1500000000000004</v>
      </c>
      <c r="L16" s="67">
        <v>3.0999999999999996</v>
      </c>
      <c r="M16" s="67">
        <v>1.45</v>
      </c>
      <c r="N16" s="67">
        <v>0.8</v>
      </c>
      <c r="O16" s="67">
        <v>2.5999999999999996</v>
      </c>
      <c r="P16" s="67">
        <v>0</v>
      </c>
      <c r="Q16" s="113">
        <v>796.25</v>
      </c>
    </row>
    <row r="17" spans="1:20" s="64" customFormat="1" ht="59.25" customHeight="1">
      <c r="A17" s="100">
        <v>45182</v>
      </c>
      <c r="B17" s="65" t="s">
        <v>3</v>
      </c>
      <c r="C17" s="120" t="s">
        <v>283</v>
      </c>
      <c r="D17" s="213" t="s">
        <v>422</v>
      </c>
      <c r="E17" s="213" t="s">
        <v>423</v>
      </c>
      <c r="F17" s="120" t="s">
        <v>374</v>
      </c>
      <c r="G17" s="214" t="s">
        <v>424</v>
      </c>
      <c r="H17" s="66" t="s">
        <v>383</v>
      </c>
      <c r="I17" s="66"/>
      <c r="J17" s="66"/>
      <c r="K17" s="67">
        <v>4</v>
      </c>
      <c r="L17" s="67">
        <v>4.0999999999999996</v>
      </c>
      <c r="M17" s="67">
        <v>1.42</v>
      </c>
      <c r="N17" s="67">
        <v>0</v>
      </c>
      <c r="O17" s="67">
        <v>2</v>
      </c>
      <c r="P17" s="67">
        <v>1</v>
      </c>
      <c r="Q17" s="113">
        <v>773</v>
      </c>
      <c r="T17" s="141"/>
    </row>
    <row r="18" spans="1:20" s="64" customFormat="1" ht="59.25" customHeight="1">
      <c r="A18" s="100">
        <v>45183</v>
      </c>
      <c r="B18" s="65" t="s">
        <v>4</v>
      </c>
      <c r="C18" s="120" t="s">
        <v>276</v>
      </c>
      <c r="D18" s="217" t="s">
        <v>425</v>
      </c>
      <c r="E18" s="213" t="s">
        <v>426</v>
      </c>
      <c r="F18" s="120" t="s">
        <v>369</v>
      </c>
      <c r="G18" s="213" t="s">
        <v>427</v>
      </c>
      <c r="H18" s="66"/>
      <c r="I18" s="66"/>
      <c r="J18" s="66" t="s">
        <v>55</v>
      </c>
      <c r="K18" s="67">
        <v>4.2</v>
      </c>
      <c r="L18" s="67">
        <v>3.7800000000000002</v>
      </c>
      <c r="M18" s="67">
        <v>1.5499999999999998</v>
      </c>
      <c r="N18" s="67">
        <v>0</v>
      </c>
      <c r="O18" s="67">
        <v>2</v>
      </c>
      <c r="P18" s="67">
        <v>0</v>
      </c>
      <c r="Q18" s="113">
        <v>706.25</v>
      </c>
    </row>
    <row r="19" spans="1:20" s="64" customFormat="1" ht="59.25" customHeight="1" thickBot="1">
      <c r="A19" s="114">
        <v>45184</v>
      </c>
      <c r="B19" s="68" t="s">
        <v>42</v>
      </c>
      <c r="C19" s="121" t="s">
        <v>138</v>
      </c>
      <c r="D19" s="215" t="s">
        <v>428</v>
      </c>
      <c r="E19" s="215" t="s">
        <v>429</v>
      </c>
      <c r="F19" s="121" t="s">
        <v>376</v>
      </c>
      <c r="G19" s="212" t="s">
        <v>430</v>
      </c>
      <c r="H19" s="116" t="s">
        <v>383</v>
      </c>
      <c r="I19" s="116"/>
      <c r="J19" s="116"/>
      <c r="K19" s="117">
        <v>0</v>
      </c>
      <c r="L19" s="117">
        <v>0</v>
      </c>
      <c r="M19" s="117">
        <v>0</v>
      </c>
      <c r="N19" s="117">
        <v>0</v>
      </c>
      <c r="O19" s="117">
        <v>0</v>
      </c>
      <c r="P19" s="117">
        <v>1</v>
      </c>
      <c r="Q19" s="118">
        <v>60</v>
      </c>
    </row>
    <row r="20" spans="1:20" s="64" customFormat="1" ht="59.25" customHeight="1">
      <c r="A20" s="137">
        <v>45187</v>
      </c>
      <c r="B20" s="129" t="s">
        <v>6</v>
      </c>
      <c r="C20" s="120" t="s">
        <v>274</v>
      </c>
      <c r="D20" s="214" t="s">
        <v>431</v>
      </c>
      <c r="E20" s="214" t="s">
        <v>432</v>
      </c>
      <c r="F20" s="141" t="s">
        <v>368</v>
      </c>
      <c r="G20" s="214" t="s">
        <v>433</v>
      </c>
      <c r="H20" s="138" t="s">
        <v>383</v>
      </c>
      <c r="I20" s="138"/>
      <c r="J20" s="138"/>
      <c r="K20" s="139">
        <v>2.5499999999999998</v>
      </c>
      <c r="L20" s="139">
        <v>2.2800000000000002</v>
      </c>
      <c r="M20" s="139">
        <v>2.5199999999999996</v>
      </c>
      <c r="N20" s="139">
        <v>0</v>
      </c>
      <c r="O20" s="139">
        <v>2.2999999999999998</v>
      </c>
      <c r="P20" s="139">
        <v>1</v>
      </c>
      <c r="Q20" s="140">
        <v>576</v>
      </c>
    </row>
    <row r="21" spans="1:20" s="64" customFormat="1" ht="59.25" customHeight="1">
      <c r="A21" s="100">
        <v>45188</v>
      </c>
      <c r="B21" s="65" t="s">
        <v>7</v>
      </c>
      <c r="C21" s="120" t="s">
        <v>272</v>
      </c>
      <c r="D21" s="120" t="s">
        <v>324</v>
      </c>
      <c r="E21" s="213" t="s">
        <v>466</v>
      </c>
      <c r="F21" s="120" t="s">
        <v>369</v>
      </c>
      <c r="G21" s="120" t="s">
        <v>361</v>
      </c>
      <c r="H21" s="66" t="s">
        <v>383</v>
      </c>
      <c r="I21" s="66"/>
      <c r="J21" s="66"/>
      <c r="K21" s="67">
        <v>4.3</v>
      </c>
      <c r="L21" s="67">
        <v>3</v>
      </c>
      <c r="M21" s="67">
        <v>1.5200000000000002</v>
      </c>
      <c r="N21" s="67">
        <v>0</v>
      </c>
      <c r="O21" s="67">
        <v>2</v>
      </c>
      <c r="P21" s="67">
        <v>1</v>
      </c>
      <c r="Q21" s="113">
        <v>714</v>
      </c>
    </row>
    <row r="22" spans="1:20" s="64" customFormat="1" ht="59.25" customHeight="1">
      <c r="A22" s="100">
        <v>45189</v>
      </c>
      <c r="B22" s="65" t="s">
        <v>3</v>
      </c>
      <c r="C22" s="120" t="s">
        <v>273</v>
      </c>
      <c r="D22" s="214" t="s">
        <v>436</v>
      </c>
      <c r="E22" s="213" t="s">
        <v>434</v>
      </c>
      <c r="F22" s="120" t="s">
        <v>373</v>
      </c>
      <c r="G22" s="210" t="s">
        <v>435</v>
      </c>
      <c r="H22" s="66" t="s">
        <v>383</v>
      </c>
      <c r="I22" s="66"/>
      <c r="J22" s="66"/>
      <c r="K22" s="67">
        <v>4.7699999999999996</v>
      </c>
      <c r="L22" s="67">
        <v>3.56</v>
      </c>
      <c r="M22" s="67">
        <v>1.32</v>
      </c>
      <c r="N22" s="67">
        <v>0</v>
      </c>
      <c r="O22" s="67">
        <v>2</v>
      </c>
      <c r="P22" s="67">
        <v>1</v>
      </c>
      <c r="Q22" s="113">
        <v>783.9</v>
      </c>
    </row>
    <row r="23" spans="1:20" s="64" customFormat="1" ht="59.25" customHeight="1">
      <c r="A23" s="100">
        <v>45190</v>
      </c>
      <c r="B23" s="65" t="s">
        <v>4</v>
      </c>
      <c r="C23" s="120" t="s">
        <v>247</v>
      </c>
      <c r="D23" s="213" t="s">
        <v>437</v>
      </c>
      <c r="E23" s="213" t="s">
        <v>438</v>
      </c>
      <c r="F23" s="120" t="s">
        <v>371</v>
      </c>
      <c r="G23" s="213" t="s">
        <v>439</v>
      </c>
      <c r="H23" s="66"/>
      <c r="I23" s="66" t="s">
        <v>386</v>
      </c>
      <c r="J23" s="66"/>
      <c r="K23" s="67">
        <v>4</v>
      </c>
      <c r="L23" s="67">
        <v>3.4</v>
      </c>
      <c r="M23" s="67">
        <v>1.6300000000000001</v>
      </c>
      <c r="N23" s="67">
        <v>0.8</v>
      </c>
      <c r="O23" s="67">
        <v>2</v>
      </c>
      <c r="P23" s="67">
        <v>0</v>
      </c>
      <c r="Q23" s="113">
        <v>785.75</v>
      </c>
    </row>
    <row r="24" spans="1:20" s="64" customFormat="1" ht="59.25" customHeight="1">
      <c r="A24" s="100">
        <v>45191</v>
      </c>
      <c r="B24" s="65" t="s">
        <v>5</v>
      </c>
      <c r="C24" s="120" t="s">
        <v>321</v>
      </c>
      <c r="D24" s="213" t="s">
        <v>440</v>
      </c>
      <c r="E24" s="213" t="s">
        <v>441</v>
      </c>
      <c r="F24" s="120" t="s">
        <v>374</v>
      </c>
      <c r="G24" s="213" t="s">
        <v>442</v>
      </c>
      <c r="H24" s="66"/>
      <c r="I24" s="66"/>
      <c r="J24" s="66" t="s">
        <v>55</v>
      </c>
      <c r="K24" s="67">
        <v>4</v>
      </c>
      <c r="L24" s="67">
        <v>4.5999999999999996</v>
      </c>
      <c r="M24" s="67">
        <v>1.5</v>
      </c>
      <c r="N24" s="67">
        <v>0</v>
      </c>
      <c r="O24" s="67">
        <v>2</v>
      </c>
      <c r="P24" s="67">
        <v>0</v>
      </c>
      <c r="Q24" s="113">
        <v>752.5</v>
      </c>
    </row>
    <row r="25" spans="1:20" s="64" customFormat="1" ht="59.25" customHeight="1" thickBot="1">
      <c r="A25" s="114">
        <v>23</v>
      </c>
      <c r="B25" s="68" t="s">
        <v>255</v>
      </c>
      <c r="C25" s="121" t="s">
        <v>326</v>
      </c>
      <c r="D25" s="215" t="s">
        <v>443</v>
      </c>
      <c r="E25" s="215" t="s">
        <v>444</v>
      </c>
      <c r="F25" s="121" t="s">
        <v>367</v>
      </c>
      <c r="G25" s="215" t="s">
        <v>445</v>
      </c>
      <c r="H25" s="116" t="s">
        <v>383</v>
      </c>
      <c r="I25" s="116"/>
      <c r="J25" s="116"/>
      <c r="K25" s="117">
        <v>4</v>
      </c>
      <c r="L25" s="117">
        <v>2.2999999999999998</v>
      </c>
      <c r="M25" s="117">
        <v>1.8</v>
      </c>
      <c r="N25" s="67">
        <v>0</v>
      </c>
      <c r="O25" s="117">
        <v>2.2999999999999998</v>
      </c>
      <c r="P25" s="67">
        <v>1</v>
      </c>
      <c r="Q25" s="118">
        <v>661</v>
      </c>
    </row>
    <row r="26" spans="1:20" s="64" customFormat="1" ht="59.25" customHeight="1">
      <c r="A26" s="137">
        <v>45194</v>
      </c>
      <c r="B26" s="129" t="s">
        <v>6</v>
      </c>
      <c r="C26" s="165" t="s">
        <v>247</v>
      </c>
      <c r="D26" s="218" t="s">
        <v>446</v>
      </c>
      <c r="E26" s="218" t="s">
        <v>447</v>
      </c>
      <c r="F26" s="165" t="s">
        <v>368</v>
      </c>
      <c r="G26" s="218" t="s">
        <v>448</v>
      </c>
      <c r="H26" s="203" t="s">
        <v>383</v>
      </c>
      <c r="I26" s="138"/>
      <c r="J26" s="138"/>
      <c r="K26" s="139">
        <v>4.5999999999999996</v>
      </c>
      <c r="L26" s="139">
        <v>2.2800000000000002</v>
      </c>
      <c r="M26" s="139">
        <v>1.97</v>
      </c>
      <c r="N26" s="139">
        <v>0</v>
      </c>
      <c r="O26" s="139">
        <v>2</v>
      </c>
      <c r="P26" s="139">
        <v>1</v>
      </c>
      <c r="Q26" s="140">
        <v>692.25</v>
      </c>
    </row>
    <row r="27" spans="1:20" s="64" customFormat="1" ht="59.25" customHeight="1">
      <c r="A27" s="100">
        <v>45195</v>
      </c>
      <c r="B27" s="65" t="s">
        <v>7</v>
      </c>
      <c r="C27" s="166" t="s">
        <v>104</v>
      </c>
      <c r="D27" s="219" t="s">
        <v>449</v>
      </c>
      <c r="E27" s="219" t="s">
        <v>450</v>
      </c>
      <c r="F27" s="166" t="s">
        <v>372</v>
      </c>
      <c r="G27" s="219" t="s">
        <v>451</v>
      </c>
      <c r="H27" s="204" t="s">
        <v>383</v>
      </c>
      <c r="I27" s="66"/>
      <c r="J27" s="66"/>
      <c r="K27" s="67">
        <v>4.5599999999999996</v>
      </c>
      <c r="L27" s="67">
        <v>2.9000000000000004</v>
      </c>
      <c r="M27" s="67">
        <v>1.02</v>
      </c>
      <c r="N27" s="67">
        <v>0</v>
      </c>
      <c r="O27" s="67">
        <v>2.44</v>
      </c>
      <c r="P27" s="67">
        <v>1</v>
      </c>
      <c r="Q27" s="113">
        <v>732</v>
      </c>
    </row>
    <row r="28" spans="1:20" s="64" customFormat="1" ht="59.25" customHeight="1">
      <c r="A28" s="100">
        <v>45196</v>
      </c>
      <c r="B28" s="65" t="s">
        <v>40</v>
      </c>
      <c r="C28" s="166" t="s">
        <v>275</v>
      </c>
      <c r="D28" s="219" t="s">
        <v>452</v>
      </c>
      <c r="E28" s="219" t="s">
        <v>453</v>
      </c>
      <c r="F28" s="193" t="s">
        <v>376</v>
      </c>
      <c r="G28" s="219" t="s">
        <v>454</v>
      </c>
      <c r="H28" s="167"/>
      <c r="I28" s="66"/>
      <c r="J28" s="66" t="s">
        <v>55</v>
      </c>
      <c r="K28" s="67">
        <v>4.5999999999999996</v>
      </c>
      <c r="L28" s="67">
        <v>2.64</v>
      </c>
      <c r="M28" s="67">
        <v>1.77</v>
      </c>
      <c r="N28" s="67">
        <v>0</v>
      </c>
      <c r="O28" s="67">
        <v>2</v>
      </c>
      <c r="P28" s="67">
        <v>0</v>
      </c>
      <c r="Q28" s="113">
        <v>654.25</v>
      </c>
    </row>
    <row r="29" spans="1:20" s="64" customFormat="1" ht="59.25" customHeight="1">
      <c r="A29" s="100">
        <v>45197</v>
      </c>
      <c r="B29" s="65" t="s">
        <v>41</v>
      </c>
      <c r="C29" s="166" t="s">
        <v>301</v>
      </c>
      <c r="D29" s="219" t="s">
        <v>455</v>
      </c>
      <c r="E29" s="219" t="s">
        <v>456</v>
      </c>
      <c r="F29" s="166" t="s">
        <v>370</v>
      </c>
      <c r="G29" s="220" t="s">
        <v>457</v>
      </c>
      <c r="H29" s="205" t="s">
        <v>383</v>
      </c>
      <c r="I29" s="66"/>
      <c r="J29" s="66"/>
      <c r="K29" s="67">
        <v>4.1100000000000003</v>
      </c>
      <c r="L29" s="67">
        <v>2.92</v>
      </c>
      <c r="M29" s="67">
        <v>2.08</v>
      </c>
      <c r="N29" s="67">
        <v>0</v>
      </c>
      <c r="O29" s="67">
        <v>2</v>
      </c>
      <c r="P29" s="67">
        <v>1</v>
      </c>
      <c r="Q29" s="113">
        <v>708.7</v>
      </c>
    </row>
    <row r="30" spans="1:20" s="64" customFormat="1" ht="59.25" customHeight="1" thickBot="1">
      <c r="A30" s="114">
        <v>45198</v>
      </c>
      <c r="B30" s="68" t="s">
        <v>42</v>
      </c>
      <c r="C30" s="257" t="s">
        <v>134</v>
      </c>
      <c r="D30" s="258"/>
      <c r="E30" s="258"/>
      <c r="F30" s="258"/>
      <c r="G30" s="259"/>
      <c r="H30" s="116"/>
      <c r="I30" s="116"/>
      <c r="J30" s="116"/>
      <c r="K30" s="117">
        <v>0</v>
      </c>
      <c r="L30" s="117">
        <v>0</v>
      </c>
      <c r="M30" s="117">
        <v>0</v>
      </c>
      <c r="N30" s="117">
        <v>0</v>
      </c>
      <c r="O30" s="117">
        <v>0</v>
      </c>
      <c r="P30" s="117">
        <v>0</v>
      </c>
      <c r="Q30" s="118">
        <v>0</v>
      </c>
    </row>
    <row r="31" spans="1:20" ht="25.5" customHeight="1" thickBot="1">
      <c r="A31" s="71"/>
      <c r="B31" s="71"/>
      <c r="C31" s="269" t="s">
        <v>25</v>
      </c>
      <c r="D31" s="93" t="s">
        <v>26</v>
      </c>
      <c r="E31" s="263" t="s">
        <v>27</v>
      </c>
      <c r="F31" s="263" t="s">
        <v>28</v>
      </c>
      <c r="G31" s="263" t="s">
        <v>29</v>
      </c>
      <c r="H31" s="263" t="s">
        <v>30</v>
      </c>
      <c r="I31" s="264" t="s">
        <v>31</v>
      </c>
      <c r="J31" s="264"/>
      <c r="K31" s="264"/>
      <c r="L31" s="264"/>
      <c r="M31" s="261" t="s">
        <v>32</v>
      </c>
      <c r="N31" s="261" t="s">
        <v>33</v>
      </c>
      <c r="O31" s="72"/>
      <c r="P31" s="72"/>
    </row>
    <row r="32" spans="1:20" ht="19.5" customHeight="1" thickBot="1">
      <c r="A32" s="71"/>
      <c r="B32" s="71"/>
      <c r="C32" s="264"/>
      <c r="D32" s="208" t="s">
        <v>37</v>
      </c>
      <c r="E32" s="264"/>
      <c r="F32" s="264"/>
      <c r="G32" s="264"/>
      <c r="H32" s="264"/>
      <c r="I32" s="95" t="s">
        <v>34</v>
      </c>
      <c r="J32" s="265" t="s">
        <v>35</v>
      </c>
      <c r="K32" s="266"/>
      <c r="L32" s="97" t="s">
        <v>36</v>
      </c>
      <c r="M32" s="262"/>
      <c r="N32" s="262"/>
      <c r="O32" s="72"/>
      <c r="P32" s="72"/>
    </row>
    <row r="33" spans="1:17" ht="19.5" customHeight="1" thickBot="1">
      <c r="A33" s="71"/>
      <c r="B33" s="71"/>
      <c r="C33" s="108">
        <v>1</v>
      </c>
      <c r="D33" s="109">
        <v>4</v>
      </c>
      <c r="E33" s="109">
        <v>9</v>
      </c>
      <c r="F33" s="109">
        <v>9</v>
      </c>
      <c r="G33" s="109">
        <v>22</v>
      </c>
      <c r="H33" s="110">
        <v>1</v>
      </c>
      <c r="I33" s="108">
        <v>6</v>
      </c>
      <c r="J33" s="267">
        <v>3</v>
      </c>
      <c r="K33" s="268"/>
      <c r="L33" s="109">
        <v>0</v>
      </c>
      <c r="M33" s="109">
        <v>4</v>
      </c>
      <c r="N33" s="111">
        <v>4</v>
      </c>
      <c r="O33" s="72"/>
      <c r="P33" s="72"/>
    </row>
    <row r="34" spans="1:17" ht="37.5" customHeight="1">
      <c r="A34" s="260" t="s">
        <v>53</v>
      </c>
      <c r="B34" s="260"/>
      <c r="C34" s="260"/>
      <c r="D34" s="260"/>
      <c r="E34" s="260"/>
      <c r="F34" s="260"/>
      <c r="G34" s="260"/>
      <c r="H34" s="260"/>
      <c r="I34" s="260"/>
      <c r="J34" s="260"/>
      <c r="K34" s="260"/>
      <c r="L34" s="260"/>
      <c r="M34" s="260"/>
      <c r="N34" s="260"/>
      <c r="O34" s="260"/>
      <c r="P34" s="260"/>
      <c r="Q34" s="260"/>
    </row>
    <row r="35" spans="1:17" ht="19.5" customHeight="1">
      <c r="B35" s="78"/>
      <c r="C35" s="78"/>
      <c r="D35" s="78"/>
      <c r="E35" s="78"/>
      <c r="F35" s="78"/>
      <c r="G35" s="78"/>
      <c r="H35" s="79"/>
      <c r="I35" s="79"/>
      <c r="J35" s="79"/>
      <c r="K35" s="80"/>
      <c r="L35" s="80"/>
      <c r="M35" s="80"/>
      <c r="N35" s="80"/>
      <c r="O35" s="80"/>
      <c r="P35" s="80"/>
    </row>
    <row r="36" spans="1:17" ht="25">
      <c r="C36" s="81"/>
      <c r="D36" s="80"/>
      <c r="E36" s="73"/>
      <c r="F36" s="76"/>
      <c r="G36" s="74"/>
      <c r="H36" s="74"/>
      <c r="I36" s="74"/>
      <c r="J36" s="74"/>
      <c r="K36" s="74"/>
      <c r="L36" s="75"/>
      <c r="M36" s="75"/>
      <c r="N36" s="75"/>
      <c r="O36" s="75"/>
      <c r="P36" s="75"/>
      <c r="Q36" s="75"/>
    </row>
    <row r="37" spans="1:17"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</row>
    <row r="38" spans="1:17" s="77" customFormat="1"/>
    <row r="39" spans="1:17" s="77" customFormat="1">
      <c r="C39" s="73"/>
    </row>
    <row r="40" spans="1:17" s="77" customFormat="1">
      <c r="C40" s="73"/>
      <c r="E40" s="76"/>
      <c r="F40" s="74"/>
      <c r="G40" s="74"/>
      <c r="H40" s="74"/>
      <c r="I40" s="82"/>
      <c r="J40" s="82"/>
    </row>
    <row r="41" spans="1:17" s="77" customFormat="1">
      <c r="C41" s="73"/>
      <c r="D41" s="73"/>
      <c r="E41" s="76"/>
      <c r="F41" s="74"/>
      <c r="G41" s="74"/>
      <c r="H41" s="74"/>
      <c r="I41" s="82"/>
      <c r="J41" s="82"/>
    </row>
    <row r="42" spans="1:17" s="77" customFormat="1">
      <c r="C42" s="73"/>
      <c r="D42" s="73"/>
      <c r="E42" s="73"/>
      <c r="F42" s="73"/>
      <c r="G42" s="73"/>
      <c r="H42" s="73"/>
      <c r="I42" s="73"/>
      <c r="J42" s="73"/>
      <c r="K42" s="76"/>
      <c r="L42" s="74"/>
      <c r="M42" s="74"/>
      <c r="N42" s="74"/>
      <c r="O42" s="82"/>
    </row>
    <row r="43" spans="1:17" s="77" customFormat="1">
      <c r="C43" s="73"/>
      <c r="D43" s="73"/>
      <c r="E43" s="73"/>
      <c r="F43" s="73"/>
      <c r="G43" s="73"/>
      <c r="H43" s="73"/>
      <c r="I43" s="73"/>
      <c r="J43" s="73"/>
      <c r="K43" s="76"/>
      <c r="L43" s="74"/>
      <c r="M43" s="74"/>
      <c r="N43" s="74"/>
      <c r="O43" s="82"/>
    </row>
    <row r="44" spans="1:17" s="77" customFormat="1">
      <c r="F44" s="83"/>
      <c r="K44" s="73"/>
      <c r="L44" s="73"/>
      <c r="M44" s="73"/>
      <c r="N44" s="73"/>
      <c r="O44" s="73"/>
      <c r="P44" s="73"/>
      <c r="Q44" s="73"/>
    </row>
    <row r="45" spans="1:17" s="77" customFormat="1">
      <c r="F45" s="56"/>
      <c r="K45" s="73"/>
      <c r="L45" s="73"/>
      <c r="M45" s="73"/>
      <c r="N45" s="73"/>
      <c r="O45" s="73"/>
      <c r="P45" s="73"/>
      <c r="Q45" s="73"/>
    </row>
    <row r="54" spans="3:17" ht="21.5">
      <c r="C54" s="84"/>
      <c r="D54" s="84"/>
      <c r="E54" s="84"/>
      <c r="F54" s="85"/>
      <c r="G54" s="86"/>
      <c r="H54" s="87"/>
      <c r="I54" s="87"/>
      <c r="J54" s="87"/>
      <c r="K54" s="88"/>
      <c r="L54" s="88"/>
      <c r="M54" s="88"/>
      <c r="N54" s="88"/>
      <c r="O54" s="88"/>
      <c r="P54" s="88"/>
      <c r="Q54" s="88"/>
    </row>
  </sheetData>
  <mergeCells count="29"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N31:N32"/>
    <mergeCell ref="J32:K32"/>
    <mergeCell ref="J33:K33"/>
    <mergeCell ref="A34:Q34"/>
    <mergeCell ref="O3:O4"/>
    <mergeCell ref="P3:P4"/>
    <mergeCell ref="C30:G30"/>
    <mergeCell ref="C31:C32"/>
    <mergeCell ref="E31:E32"/>
    <mergeCell ref="F31:F32"/>
    <mergeCell ref="G31:G32"/>
    <mergeCell ref="H31:H32"/>
    <mergeCell ref="I31:L31"/>
    <mergeCell ref="M31:M32"/>
    <mergeCell ref="I3:I4"/>
    <mergeCell ref="J3:J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4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4"/>
  <sheetViews>
    <sheetView tabSelected="1" view="pageBreakPreview" zoomScale="80" zoomScaleNormal="70" zoomScaleSheetLayoutView="80" workbookViewId="0">
      <selection sqref="A1:H1"/>
    </sheetView>
  </sheetViews>
  <sheetFormatPr defaultColWidth="9" defaultRowHeight="19.5"/>
  <cols>
    <col min="1" max="1" width="3.6328125" style="77" customWidth="1"/>
    <col min="2" max="2" width="3" style="77" customWidth="1"/>
    <col min="3" max="3" width="24.90625" style="77" customWidth="1"/>
    <col min="4" max="4" width="22.6328125" style="77" customWidth="1"/>
    <col min="5" max="5" width="23.453125" style="77" customWidth="1"/>
    <col min="6" max="6" width="26" style="77" customWidth="1"/>
    <col min="7" max="7" width="22.453125" style="77" customWidth="1"/>
    <col min="8" max="10" width="7.6328125" style="77" customWidth="1"/>
    <col min="11" max="17" width="5" style="73" customWidth="1"/>
    <col min="18" max="16384" width="9" style="75"/>
  </cols>
  <sheetData>
    <row r="1" spans="1:17" s="52" customFormat="1">
      <c r="A1" s="242" t="s">
        <v>461</v>
      </c>
      <c r="B1" s="243"/>
      <c r="C1" s="243"/>
      <c r="D1" s="243"/>
      <c r="E1" s="243"/>
      <c r="F1" s="243"/>
      <c r="G1" s="243"/>
      <c r="H1" s="243"/>
      <c r="I1" s="50"/>
      <c r="J1" s="50"/>
      <c r="K1" s="51"/>
      <c r="L1" s="51"/>
      <c r="M1" s="51"/>
      <c r="N1" s="51"/>
      <c r="O1" s="51"/>
      <c r="P1" s="51"/>
      <c r="Q1" s="51"/>
    </row>
    <row r="2" spans="1:17" s="59" customFormat="1" ht="62.15" customHeight="1" thickBot="1">
      <c r="A2" s="53"/>
      <c r="B2" s="54"/>
      <c r="C2" s="55"/>
      <c r="D2" s="54"/>
      <c r="E2" s="54"/>
      <c r="F2" s="56" t="s">
        <v>0</v>
      </c>
      <c r="G2" s="54"/>
      <c r="H2" s="54"/>
      <c r="I2" s="54"/>
      <c r="J2" s="54"/>
      <c r="K2" s="57"/>
      <c r="L2" s="57"/>
      <c r="M2" s="57"/>
      <c r="N2" s="57"/>
      <c r="O2" s="58"/>
      <c r="P2" s="58"/>
      <c r="Q2" s="58"/>
    </row>
    <row r="3" spans="1:17" s="60" customFormat="1" ht="18.75" customHeight="1">
      <c r="A3" s="244" t="s">
        <v>10</v>
      </c>
      <c r="B3" s="246" t="s">
        <v>11</v>
      </c>
      <c r="C3" s="248" t="s">
        <v>12</v>
      </c>
      <c r="D3" s="248" t="s">
        <v>13</v>
      </c>
      <c r="E3" s="248" t="s">
        <v>14</v>
      </c>
      <c r="F3" s="248" t="s">
        <v>15</v>
      </c>
      <c r="G3" s="250" t="s">
        <v>16</v>
      </c>
      <c r="H3" s="250" t="s">
        <v>17</v>
      </c>
      <c r="I3" s="250" t="s">
        <v>18</v>
      </c>
      <c r="J3" s="255" t="s">
        <v>55</v>
      </c>
      <c r="K3" s="253" t="s">
        <v>51</v>
      </c>
      <c r="L3" s="251" t="s">
        <v>52</v>
      </c>
      <c r="M3" s="251" t="s">
        <v>19</v>
      </c>
      <c r="N3" s="251" t="s">
        <v>20</v>
      </c>
      <c r="O3" s="251" t="s">
        <v>21</v>
      </c>
      <c r="P3" s="251" t="s">
        <v>22</v>
      </c>
      <c r="Q3" s="127" t="s">
        <v>23</v>
      </c>
    </row>
    <row r="4" spans="1:17" s="60" customFormat="1" ht="62.25" customHeight="1" thickBot="1">
      <c r="A4" s="245"/>
      <c r="B4" s="247"/>
      <c r="C4" s="249"/>
      <c r="D4" s="249"/>
      <c r="E4" s="249"/>
      <c r="F4" s="249"/>
      <c r="G4" s="249"/>
      <c r="H4" s="249"/>
      <c r="I4" s="249"/>
      <c r="J4" s="256"/>
      <c r="K4" s="254"/>
      <c r="L4" s="252"/>
      <c r="M4" s="252"/>
      <c r="N4" s="252"/>
      <c r="O4" s="252"/>
      <c r="P4" s="252"/>
      <c r="Q4" s="128" t="s">
        <v>24</v>
      </c>
    </row>
    <row r="5" spans="1:17" s="64" customFormat="1" ht="30" hidden="1" customHeight="1">
      <c r="A5" s="101">
        <v>45166</v>
      </c>
      <c r="B5" s="61" t="s">
        <v>38</v>
      </c>
      <c r="C5" s="98"/>
      <c r="D5" s="98"/>
      <c r="E5" s="61"/>
      <c r="F5" s="98"/>
      <c r="G5" s="98"/>
      <c r="H5" s="62"/>
      <c r="I5" s="62"/>
      <c r="J5" s="62"/>
      <c r="K5" s="63">
        <v>0</v>
      </c>
      <c r="L5" s="63">
        <v>0</v>
      </c>
      <c r="M5" s="63">
        <v>0</v>
      </c>
      <c r="N5" s="63">
        <v>0</v>
      </c>
      <c r="O5" s="63">
        <v>0</v>
      </c>
      <c r="P5" s="63">
        <v>0</v>
      </c>
      <c r="Q5" s="112">
        <v>0</v>
      </c>
    </row>
    <row r="6" spans="1:17" s="64" customFormat="1" ht="59.25" hidden="1" customHeight="1">
      <c r="A6" s="100">
        <v>45167</v>
      </c>
      <c r="B6" s="65" t="s">
        <v>39</v>
      </c>
      <c r="C6" s="70"/>
      <c r="D6" s="70"/>
      <c r="E6" s="65"/>
      <c r="F6" s="120"/>
      <c r="G6" s="70"/>
      <c r="H6" s="66"/>
      <c r="I6" s="66"/>
      <c r="J6" s="66"/>
      <c r="K6" s="67">
        <v>0</v>
      </c>
      <c r="L6" s="67">
        <v>0</v>
      </c>
      <c r="M6" s="67">
        <v>0</v>
      </c>
      <c r="N6" s="67">
        <v>0</v>
      </c>
      <c r="O6" s="67">
        <v>0</v>
      </c>
      <c r="P6" s="67">
        <v>0</v>
      </c>
      <c r="Q6" s="113">
        <v>0</v>
      </c>
    </row>
    <row r="7" spans="1:17" s="64" customFormat="1" ht="59.25" customHeight="1">
      <c r="A7" s="100">
        <v>45168</v>
      </c>
      <c r="B7" s="65" t="s">
        <v>40</v>
      </c>
      <c r="C7" s="70" t="s">
        <v>321</v>
      </c>
      <c r="D7" s="210" t="s">
        <v>395</v>
      </c>
      <c r="E7" s="211" t="s">
        <v>396</v>
      </c>
      <c r="F7" s="120" t="s">
        <v>373</v>
      </c>
      <c r="G7" s="210" t="s">
        <v>397</v>
      </c>
      <c r="H7" s="66" t="s">
        <v>383</v>
      </c>
      <c r="I7" s="66"/>
      <c r="J7" s="67"/>
      <c r="K7" s="67">
        <v>4.1100000000000003</v>
      </c>
      <c r="L7" s="67">
        <v>2.98</v>
      </c>
      <c r="M7" s="67">
        <v>1.62</v>
      </c>
      <c r="N7" s="67">
        <v>0</v>
      </c>
      <c r="O7" s="67">
        <v>2</v>
      </c>
      <c r="P7" s="67">
        <v>1</v>
      </c>
      <c r="Q7" s="113">
        <v>701.7</v>
      </c>
    </row>
    <row r="8" spans="1:17" s="64" customFormat="1" ht="59.25" customHeight="1">
      <c r="A8" s="100">
        <v>45169</v>
      </c>
      <c r="B8" s="65" t="s">
        <v>4</v>
      </c>
      <c r="C8" s="70" t="s">
        <v>135</v>
      </c>
      <c r="D8" s="210" t="s">
        <v>398</v>
      </c>
      <c r="E8" s="211" t="s">
        <v>399</v>
      </c>
      <c r="F8" s="120" t="s">
        <v>367</v>
      </c>
      <c r="G8" s="210" t="s">
        <v>400</v>
      </c>
      <c r="H8" s="66" t="s">
        <v>383</v>
      </c>
      <c r="I8" s="66"/>
      <c r="J8" s="66"/>
      <c r="K8" s="67">
        <v>4</v>
      </c>
      <c r="L8" s="67">
        <v>2.7600000000000002</v>
      </c>
      <c r="M8" s="67">
        <v>2.17</v>
      </c>
      <c r="N8" s="67">
        <v>0</v>
      </c>
      <c r="O8" s="67">
        <v>2</v>
      </c>
      <c r="P8" s="67">
        <v>1</v>
      </c>
      <c r="Q8" s="113">
        <v>691.25</v>
      </c>
    </row>
    <row r="9" spans="1:17" s="69" customFormat="1" ht="59.25" customHeight="1" thickBot="1">
      <c r="A9" s="114">
        <v>45170</v>
      </c>
      <c r="B9" s="68" t="s">
        <v>5</v>
      </c>
      <c r="C9" s="119" t="s">
        <v>136</v>
      </c>
      <c r="D9" s="212" t="s">
        <v>401</v>
      </c>
      <c r="E9" s="212" t="s">
        <v>402</v>
      </c>
      <c r="F9" s="121" t="s">
        <v>374</v>
      </c>
      <c r="G9" s="212" t="s">
        <v>403</v>
      </c>
      <c r="H9" s="115" t="s">
        <v>383</v>
      </c>
      <c r="I9" s="116"/>
      <c r="J9" s="116"/>
      <c r="K9" s="117">
        <v>4.05</v>
      </c>
      <c r="L9" s="117">
        <v>2.4300000000000002</v>
      </c>
      <c r="M9" s="117">
        <v>1.32</v>
      </c>
      <c r="N9" s="117">
        <v>0</v>
      </c>
      <c r="O9" s="117">
        <v>2.1</v>
      </c>
      <c r="P9" s="117">
        <v>1</v>
      </c>
      <c r="Q9" s="118">
        <v>653.25</v>
      </c>
    </row>
    <row r="10" spans="1:17" s="64" customFormat="1" ht="59.25" customHeight="1">
      <c r="A10" s="101">
        <v>45173</v>
      </c>
      <c r="B10" s="61" t="s">
        <v>6</v>
      </c>
      <c r="C10" s="120" t="s">
        <v>247</v>
      </c>
      <c r="D10" s="213" t="s">
        <v>404</v>
      </c>
      <c r="E10" s="214" t="s">
        <v>405</v>
      </c>
      <c r="F10" s="120" t="s">
        <v>368</v>
      </c>
      <c r="G10" s="213" t="s">
        <v>465</v>
      </c>
      <c r="H10" s="62" t="s">
        <v>383</v>
      </c>
      <c r="I10" s="62"/>
      <c r="J10" s="62"/>
      <c r="K10" s="63">
        <v>4.2</v>
      </c>
      <c r="L10" s="63">
        <v>2.96</v>
      </c>
      <c r="M10" s="63">
        <v>1.7200000000000002</v>
      </c>
      <c r="N10" s="63">
        <v>0</v>
      </c>
      <c r="O10" s="63">
        <v>2.33</v>
      </c>
      <c r="P10" s="63">
        <v>1</v>
      </c>
      <c r="Q10" s="112">
        <v>723.85</v>
      </c>
    </row>
    <row r="11" spans="1:17" s="64" customFormat="1" ht="59.25" customHeight="1">
      <c r="A11" s="100">
        <v>45174</v>
      </c>
      <c r="B11" s="65" t="s">
        <v>7</v>
      </c>
      <c r="C11" s="120" t="s">
        <v>104</v>
      </c>
      <c r="D11" s="213" t="s">
        <v>406</v>
      </c>
      <c r="E11" s="213" t="s">
        <v>407</v>
      </c>
      <c r="F11" s="120" t="s">
        <v>367</v>
      </c>
      <c r="G11" s="213" t="s">
        <v>408</v>
      </c>
      <c r="H11" s="66" t="s">
        <v>383</v>
      </c>
      <c r="I11" s="66"/>
      <c r="J11" s="66"/>
      <c r="K11" s="67">
        <v>4.58</v>
      </c>
      <c r="L11" s="67">
        <v>2.4900000000000002</v>
      </c>
      <c r="M11" s="67">
        <v>1.4770000000000001</v>
      </c>
      <c r="N11" s="67">
        <v>0</v>
      </c>
      <c r="O11" s="67">
        <v>2</v>
      </c>
      <c r="P11" s="67">
        <v>1</v>
      </c>
      <c r="Q11" s="113">
        <v>694.27499999999998</v>
      </c>
    </row>
    <row r="12" spans="1:17" s="64" customFormat="1" ht="59.25" customHeight="1">
      <c r="A12" s="100">
        <v>45175</v>
      </c>
      <c r="B12" s="65" t="s">
        <v>3</v>
      </c>
      <c r="C12" s="70" t="s">
        <v>272</v>
      </c>
      <c r="D12" s="213" t="s">
        <v>409</v>
      </c>
      <c r="E12" s="213" t="s">
        <v>410</v>
      </c>
      <c r="F12" s="120" t="s">
        <v>375</v>
      </c>
      <c r="G12" s="213" t="s">
        <v>411</v>
      </c>
      <c r="H12" s="66" t="s">
        <v>383</v>
      </c>
      <c r="I12" s="66"/>
      <c r="J12" s="66"/>
      <c r="K12" s="67">
        <v>5</v>
      </c>
      <c r="L12" s="67">
        <v>2.64</v>
      </c>
      <c r="M12" s="67">
        <v>1.77</v>
      </c>
      <c r="N12" s="67">
        <v>0</v>
      </c>
      <c r="O12" s="67">
        <v>2</v>
      </c>
      <c r="P12" s="67">
        <v>1</v>
      </c>
      <c r="Q12" s="113">
        <v>742.25</v>
      </c>
    </row>
    <row r="13" spans="1:17" s="64" customFormat="1" ht="59.25" customHeight="1">
      <c r="A13" s="100">
        <v>45176</v>
      </c>
      <c r="B13" s="65" t="s">
        <v>4</v>
      </c>
      <c r="C13" s="120" t="s">
        <v>137</v>
      </c>
      <c r="D13" s="213" t="s">
        <v>412</v>
      </c>
      <c r="E13" s="213" t="s">
        <v>413</v>
      </c>
      <c r="F13" s="120" t="s">
        <v>369</v>
      </c>
      <c r="G13" s="210" t="s">
        <v>414</v>
      </c>
      <c r="H13" s="66"/>
      <c r="I13" s="66" t="s">
        <v>386</v>
      </c>
      <c r="J13" s="66"/>
      <c r="K13" s="67">
        <v>4.8</v>
      </c>
      <c r="L13" s="67">
        <v>2.14</v>
      </c>
      <c r="M13" s="67">
        <v>1.0699999999999998</v>
      </c>
      <c r="N13" s="67">
        <v>0.8</v>
      </c>
      <c r="O13" s="67">
        <v>2.5</v>
      </c>
      <c r="P13" s="67">
        <v>0</v>
      </c>
      <c r="Q13" s="113">
        <v>755.75</v>
      </c>
    </row>
    <row r="14" spans="1:17" s="64" customFormat="1" ht="59.25" customHeight="1" thickBot="1">
      <c r="A14" s="114">
        <v>45177</v>
      </c>
      <c r="B14" s="68" t="s">
        <v>5</v>
      </c>
      <c r="C14" s="121" t="s">
        <v>140</v>
      </c>
      <c r="D14" s="215" t="s">
        <v>415</v>
      </c>
      <c r="E14" s="121" t="s">
        <v>141</v>
      </c>
      <c r="F14" s="121" t="s">
        <v>373</v>
      </c>
      <c r="G14" s="216" t="s">
        <v>416</v>
      </c>
      <c r="H14" s="116" t="s">
        <v>383</v>
      </c>
      <c r="I14" s="116"/>
      <c r="J14" s="116"/>
      <c r="K14" s="67">
        <v>4</v>
      </c>
      <c r="L14" s="67">
        <v>2.4800000000000004</v>
      </c>
      <c r="M14" s="67">
        <v>1.52</v>
      </c>
      <c r="N14" s="67">
        <v>0</v>
      </c>
      <c r="O14" s="67">
        <v>2.2999999999999998</v>
      </c>
      <c r="P14" s="67">
        <v>1</v>
      </c>
      <c r="Q14" s="113">
        <v>667.5</v>
      </c>
    </row>
    <row r="15" spans="1:17" s="64" customFormat="1" ht="59.25" customHeight="1">
      <c r="A15" s="137">
        <v>45180</v>
      </c>
      <c r="B15" s="129" t="s">
        <v>6</v>
      </c>
      <c r="C15" s="141" t="s">
        <v>321</v>
      </c>
      <c r="D15" s="214" t="s">
        <v>417</v>
      </c>
      <c r="E15" s="214" t="s">
        <v>418</v>
      </c>
      <c r="F15" s="141" t="s">
        <v>370</v>
      </c>
      <c r="G15" s="213" t="s">
        <v>419</v>
      </c>
      <c r="H15" s="138" t="s">
        <v>383</v>
      </c>
      <c r="I15" s="138"/>
      <c r="J15" s="138"/>
      <c r="K15" s="63">
        <v>4.05</v>
      </c>
      <c r="L15" s="63">
        <v>2.7800000000000002</v>
      </c>
      <c r="M15" s="63">
        <v>1.9200000000000002</v>
      </c>
      <c r="N15" s="63">
        <v>0</v>
      </c>
      <c r="O15" s="63">
        <v>2</v>
      </c>
      <c r="P15" s="63">
        <v>1</v>
      </c>
      <c r="Q15" s="112">
        <v>690</v>
      </c>
    </row>
    <row r="16" spans="1:17" s="64" customFormat="1" ht="59.25" customHeight="1">
      <c r="A16" s="100">
        <v>45181</v>
      </c>
      <c r="B16" s="65" t="s">
        <v>7</v>
      </c>
      <c r="C16" s="120" t="s">
        <v>296</v>
      </c>
      <c r="D16" s="120" t="s">
        <v>286</v>
      </c>
      <c r="E16" s="213" t="s">
        <v>420</v>
      </c>
      <c r="F16" s="120" t="s">
        <v>371</v>
      </c>
      <c r="G16" s="213" t="s">
        <v>421</v>
      </c>
      <c r="H16" s="66" t="s">
        <v>459</v>
      </c>
      <c r="I16" s="66"/>
      <c r="J16" s="66"/>
      <c r="K16" s="67">
        <v>4.1500000000000004</v>
      </c>
      <c r="L16" s="67">
        <v>3.0999999999999996</v>
      </c>
      <c r="M16" s="67">
        <v>1.45</v>
      </c>
      <c r="N16" s="67">
        <v>0</v>
      </c>
      <c r="O16" s="67">
        <v>2.5999999999999996</v>
      </c>
      <c r="P16" s="67">
        <v>1</v>
      </c>
      <c r="Q16" s="113">
        <v>736.25</v>
      </c>
    </row>
    <row r="17" spans="1:20" s="64" customFormat="1" ht="59.25" customHeight="1">
      <c r="A17" s="100">
        <v>45182</v>
      </c>
      <c r="B17" s="65" t="s">
        <v>3</v>
      </c>
      <c r="C17" s="120" t="s">
        <v>283</v>
      </c>
      <c r="D17" s="213" t="s">
        <v>422</v>
      </c>
      <c r="E17" s="213" t="s">
        <v>423</v>
      </c>
      <c r="F17" s="120" t="s">
        <v>374</v>
      </c>
      <c r="G17" s="214" t="s">
        <v>424</v>
      </c>
      <c r="H17" s="66" t="s">
        <v>383</v>
      </c>
      <c r="I17" s="66"/>
      <c r="J17" s="66"/>
      <c r="K17" s="67">
        <v>4</v>
      </c>
      <c r="L17" s="67">
        <v>4.0999999999999996</v>
      </c>
      <c r="M17" s="67">
        <v>1.42</v>
      </c>
      <c r="N17" s="67">
        <v>0</v>
      </c>
      <c r="O17" s="67">
        <v>2</v>
      </c>
      <c r="P17" s="67">
        <v>1</v>
      </c>
      <c r="Q17" s="113">
        <v>773</v>
      </c>
      <c r="T17" s="141"/>
    </row>
    <row r="18" spans="1:20" s="64" customFormat="1" ht="59.25" customHeight="1">
      <c r="A18" s="100">
        <v>45183</v>
      </c>
      <c r="B18" s="65" t="s">
        <v>4</v>
      </c>
      <c r="C18" s="120" t="s">
        <v>276</v>
      </c>
      <c r="D18" s="217" t="s">
        <v>425</v>
      </c>
      <c r="E18" s="213" t="s">
        <v>426</v>
      </c>
      <c r="F18" s="120" t="s">
        <v>369</v>
      </c>
      <c r="G18" s="213" t="s">
        <v>427</v>
      </c>
      <c r="H18" s="66"/>
      <c r="I18" s="66"/>
      <c r="J18" s="66" t="s">
        <v>55</v>
      </c>
      <c r="K18" s="67">
        <v>4.2</v>
      </c>
      <c r="L18" s="67">
        <v>3.7800000000000002</v>
      </c>
      <c r="M18" s="67">
        <v>1.5499999999999998</v>
      </c>
      <c r="N18" s="67">
        <v>0</v>
      </c>
      <c r="O18" s="67">
        <v>2</v>
      </c>
      <c r="P18" s="67">
        <v>0</v>
      </c>
      <c r="Q18" s="113">
        <v>706.25</v>
      </c>
    </row>
    <row r="19" spans="1:20" s="64" customFormat="1" ht="59.25" customHeight="1" thickBot="1">
      <c r="A19" s="114">
        <v>45184</v>
      </c>
      <c r="B19" s="68" t="s">
        <v>42</v>
      </c>
      <c r="C19" s="121" t="s">
        <v>138</v>
      </c>
      <c r="D19" s="215" t="s">
        <v>428</v>
      </c>
      <c r="E19" s="215" t="s">
        <v>429</v>
      </c>
      <c r="F19" s="121" t="s">
        <v>376</v>
      </c>
      <c r="G19" s="212" t="s">
        <v>430</v>
      </c>
      <c r="H19" s="116"/>
      <c r="I19" s="116" t="s">
        <v>386</v>
      </c>
      <c r="J19" s="116"/>
      <c r="K19" s="117">
        <v>4</v>
      </c>
      <c r="L19" s="117">
        <v>2.2999999999999998</v>
      </c>
      <c r="M19" s="117">
        <v>1.8</v>
      </c>
      <c r="N19" s="67">
        <v>0.8</v>
      </c>
      <c r="O19" s="117">
        <v>2.2999999999999998</v>
      </c>
      <c r="P19" s="67">
        <v>0</v>
      </c>
      <c r="Q19" s="118">
        <v>721</v>
      </c>
    </row>
    <row r="20" spans="1:20" s="64" customFormat="1" ht="59.25" customHeight="1">
      <c r="A20" s="137">
        <v>45187</v>
      </c>
      <c r="B20" s="129" t="s">
        <v>6</v>
      </c>
      <c r="C20" s="120" t="s">
        <v>274</v>
      </c>
      <c r="D20" s="214" t="s">
        <v>431</v>
      </c>
      <c r="E20" s="214" t="s">
        <v>432</v>
      </c>
      <c r="F20" s="141" t="s">
        <v>368</v>
      </c>
      <c r="G20" s="214" t="s">
        <v>433</v>
      </c>
      <c r="H20" s="138"/>
      <c r="I20" s="138" t="s">
        <v>386</v>
      </c>
      <c r="J20" s="138"/>
      <c r="K20" s="139">
        <v>2.5499999999999998</v>
      </c>
      <c r="L20" s="139">
        <v>2.2800000000000002</v>
      </c>
      <c r="M20" s="139">
        <v>2.5199999999999996</v>
      </c>
      <c r="N20" s="139">
        <v>0.8</v>
      </c>
      <c r="O20" s="139">
        <v>2.2999999999999998</v>
      </c>
      <c r="P20" s="139">
        <v>0</v>
      </c>
      <c r="Q20" s="140">
        <v>636</v>
      </c>
    </row>
    <row r="21" spans="1:20" s="64" customFormat="1" ht="59.25" customHeight="1">
      <c r="A21" s="100">
        <v>45188</v>
      </c>
      <c r="B21" s="65" t="s">
        <v>7</v>
      </c>
      <c r="C21" s="120" t="s">
        <v>272</v>
      </c>
      <c r="D21" s="120" t="s">
        <v>324</v>
      </c>
      <c r="E21" s="213" t="s">
        <v>466</v>
      </c>
      <c r="F21" s="120" t="s">
        <v>369</v>
      </c>
      <c r="G21" s="120" t="s">
        <v>361</v>
      </c>
      <c r="H21" s="66" t="s">
        <v>383</v>
      </c>
      <c r="I21" s="66"/>
      <c r="J21" s="66"/>
      <c r="K21" s="67">
        <v>4.3</v>
      </c>
      <c r="L21" s="67">
        <v>3</v>
      </c>
      <c r="M21" s="67">
        <v>1.5200000000000002</v>
      </c>
      <c r="N21" s="67">
        <v>0</v>
      </c>
      <c r="O21" s="67">
        <v>2</v>
      </c>
      <c r="P21" s="67">
        <v>1</v>
      </c>
      <c r="Q21" s="113">
        <v>714</v>
      </c>
    </row>
    <row r="22" spans="1:20" s="64" customFormat="1" ht="59.25" customHeight="1">
      <c r="A22" s="100">
        <v>45189</v>
      </c>
      <c r="B22" s="65" t="s">
        <v>3</v>
      </c>
      <c r="C22" s="120" t="s">
        <v>273</v>
      </c>
      <c r="D22" s="214" t="s">
        <v>436</v>
      </c>
      <c r="E22" s="213" t="s">
        <v>434</v>
      </c>
      <c r="F22" s="120" t="s">
        <v>373</v>
      </c>
      <c r="G22" s="210" t="s">
        <v>435</v>
      </c>
      <c r="H22" s="66" t="s">
        <v>383</v>
      </c>
      <c r="I22" s="66"/>
      <c r="J22" s="66"/>
      <c r="K22" s="67">
        <v>4.7699999999999996</v>
      </c>
      <c r="L22" s="67">
        <v>3.56</v>
      </c>
      <c r="M22" s="67">
        <v>1.32</v>
      </c>
      <c r="N22" s="67">
        <v>0</v>
      </c>
      <c r="O22" s="67">
        <v>2</v>
      </c>
      <c r="P22" s="67">
        <v>1</v>
      </c>
      <c r="Q22" s="113">
        <v>783.9</v>
      </c>
    </row>
    <row r="23" spans="1:20" s="64" customFormat="1" ht="59.25" customHeight="1">
      <c r="A23" s="100">
        <v>45190</v>
      </c>
      <c r="B23" s="65" t="s">
        <v>4</v>
      </c>
      <c r="C23" s="120" t="s">
        <v>247</v>
      </c>
      <c r="D23" s="213" t="s">
        <v>437</v>
      </c>
      <c r="E23" s="213" t="s">
        <v>438</v>
      </c>
      <c r="F23" s="120" t="s">
        <v>371</v>
      </c>
      <c r="G23" s="213" t="s">
        <v>439</v>
      </c>
      <c r="H23" s="66" t="s">
        <v>383</v>
      </c>
      <c r="I23" s="66"/>
      <c r="J23" s="66"/>
      <c r="K23" s="67">
        <v>4</v>
      </c>
      <c r="L23" s="67">
        <v>3.4</v>
      </c>
      <c r="M23" s="67">
        <v>1.6300000000000001</v>
      </c>
      <c r="N23" s="67">
        <v>0</v>
      </c>
      <c r="O23" s="67">
        <v>2</v>
      </c>
      <c r="P23" s="67">
        <v>1</v>
      </c>
      <c r="Q23" s="113">
        <v>725.75</v>
      </c>
    </row>
    <row r="24" spans="1:20" s="64" customFormat="1" ht="59.25" customHeight="1">
      <c r="A24" s="100">
        <v>45191</v>
      </c>
      <c r="B24" s="65" t="s">
        <v>5</v>
      </c>
      <c r="C24" s="120" t="s">
        <v>321</v>
      </c>
      <c r="D24" s="213" t="s">
        <v>440</v>
      </c>
      <c r="E24" s="213" t="s">
        <v>441</v>
      </c>
      <c r="F24" s="120" t="s">
        <v>374</v>
      </c>
      <c r="G24" s="213" t="s">
        <v>442</v>
      </c>
      <c r="H24" s="66"/>
      <c r="I24" s="66"/>
      <c r="J24" s="66" t="s">
        <v>55</v>
      </c>
      <c r="K24" s="67">
        <v>4</v>
      </c>
      <c r="L24" s="67">
        <v>4.5999999999999996</v>
      </c>
      <c r="M24" s="67">
        <v>1.5</v>
      </c>
      <c r="N24" s="67">
        <v>0</v>
      </c>
      <c r="O24" s="67">
        <v>2</v>
      </c>
      <c r="P24" s="67">
        <v>0</v>
      </c>
      <c r="Q24" s="113">
        <v>752.5</v>
      </c>
    </row>
    <row r="25" spans="1:20" s="64" customFormat="1" ht="59.25" customHeight="1" thickBot="1">
      <c r="A25" s="114">
        <v>23</v>
      </c>
      <c r="B25" s="68" t="s">
        <v>255</v>
      </c>
      <c r="C25" s="121" t="s">
        <v>326</v>
      </c>
      <c r="D25" s="215" t="s">
        <v>443</v>
      </c>
      <c r="E25" s="215" t="s">
        <v>444</v>
      </c>
      <c r="F25" s="121" t="s">
        <v>367</v>
      </c>
      <c r="G25" s="215" t="s">
        <v>445</v>
      </c>
      <c r="H25" s="116" t="s">
        <v>383</v>
      </c>
      <c r="I25" s="116"/>
      <c r="J25" s="116"/>
      <c r="K25" s="117">
        <v>4</v>
      </c>
      <c r="L25" s="117">
        <v>2.2999999999999998</v>
      </c>
      <c r="M25" s="117">
        <v>1.8</v>
      </c>
      <c r="N25" s="117">
        <v>0</v>
      </c>
      <c r="O25" s="117">
        <v>2.2999999999999998</v>
      </c>
      <c r="P25" s="117">
        <v>1</v>
      </c>
      <c r="Q25" s="118">
        <v>661</v>
      </c>
    </row>
    <row r="26" spans="1:20" s="64" customFormat="1" ht="59.25" customHeight="1">
      <c r="A26" s="137">
        <v>45194</v>
      </c>
      <c r="B26" s="129" t="s">
        <v>6</v>
      </c>
      <c r="C26" s="165" t="s">
        <v>247</v>
      </c>
      <c r="D26" s="218" t="s">
        <v>446</v>
      </c>
      <c r="E26" s="218" t="s">
        <v>447</v>
      </c>
      <c r="F26" s="165" t="s">
        <v>368</v>
      </c>
      <c r="G26" s="218" t="s">
        <v>448</v>
      </c>
      <c r="H26" s="203" t="s">
        <v>383</v>
      </c>
      <c r="I26" s="138"/>
      <c r="J26" s="138"/>
      <c r="K26" s="139">
        <v>4.5999999999999996</v>
      </c>
      <c r="L26" s="139">
        <v>2.2800000000000002</v>
      </c>
      <c r="M26" s="139">
        <v>1.97</v>
      </c>
      <c r="N26" s="139">
        <v>0</v>
      </c>
      <c r="O26" s="139">
        <v>2</v>
      </c>
      <c r="P26" s="139">
        <v>1</v>
      </c>
      <c r="Q26" s="140">
        <v>692.25</v>
      </c>
    </row>
    <row r="27" spans="1:20" s="64" customFormat="1" ht="59.25" customHeight="1">
      <c r="A27" s="100">
        <v>45195</v>
      </c>
      <c r="B27" s="65" t="s">
        <v>7</v>
      </c>
      <c r="C27" s="166" t="s">
        <v>104</v>
      </c>
      <c r="D27" s="219" t="s">
        <v>449</v>
      </c>
      <c r="E27" s="219" t="s">
        <v>450</v>
      </c>
      <c r="F27" s="166" t="s">
        <v>372</v>
      </c>
      <c r="G27" s="219" t="s">
        <v>451</v>
      </c>
      <c r="H27" s="204"/>
      <c r="I27" s="66" t="s">
        <v>386</v>
      </c>
      <c r="J27" s="66"/>
      <c r="K27" s="67">
        <v>4.5599999999999996</v>
      </c>
      <c r="L27" s="67">
        <v>2.9000000000000004</v>
      </c>
      <c r="M27" s="67">
        <v>1.02</v>
      </c>
      <c r="N27" s="67">
        <v>0.8</v>
      </c>
      <c r="O27" s="67">
        <v>2.44</v>
      </c>
      <c r="P27" s="67">
        <v>0</v>
      </c>
      <c r="Q27" s="113">
        <v>792</v>
      </c>
    </row>
    <row r="28" spans="1:20" s="64" customFormat="1" ht="59.25" customHeight="1">
      <c r="A28" s="100">
        <v>45196</v>
      </c>
      <c r="B28" s="65" t="s">
        <v>40</v>
      </c>
      <c r="C28" s="166" t="s">
        <v>275</v>
      </c>
      <c r="D28" s="219" t="s">
        <v>452</v>
      </c>
      <c r="E28" s="219" t="s">
        <v>453</v>
      </c>
      <c r="F28" s="193" t="s">
        <v>376</v>
      </c>
      <c r="G28" s="219" t="s">
        <v>454</v>
      </c>
      <c r="H28" s="167"/>
      <c r="I28" s="66"/>
      <c r="J28" s="66" t="s">
        <v>55</v>
      </c>
      <c r="K28" s="67">
        <v>4.5999999999999996</v>
      </c>
      <c r="L28" s="67">
        <v>2.64</v>
      </c>
      <c r="M28" s="67">
        <v>1.77</v>
      </c>
      <c r="N28" s="67">
        <v>0</v>
      </c>
      <c r="O28" s="67">
        <v>2</v>
      </c>
      <c r="P28" s="67">
        <v>0</v>
      </c>
      <c r="Q28" s="113">
        <v>654.25</v>
      </c>
    </row>
    <row r="29" spans="1:20" s="64" customFormat="1" ht="59.25" customHeight="1">
      <c r="A29" s="100">
        <v>45197</v>
      </c>
      <c r="B29" s="65" t="s">
        <v>41</v>
      </c>
      <c r="C29" s="166" t="s">
        <v>301</v>
      </c>
      <c r="D29" s="219" t="s">
        <v>455</v>
      </c>
      <c r="E29" s="219" t="s">
        <v>456</v>
      </c>
      <c r="F29" s="166" t="s">
        <v>370</v>
      </c>
      <c r="G29" s="220" t="s">
        <v>457</v>
      </c>
      <c r="H29" s="205" t="s">
        <v>383</v>
      </c>
      <c r="I29" s="66"/>
      <c r="J29" s="66"/>
      <c r="K29" s="67">
        <v>4.1100000000000003</v>
      </c>
      <c r="L29" s="67">
        <v>2.92</v>
      </c>
      <c r="M29" s="67">
        <v>2.08</v>
      </c>
      <c r="N29" s="67">
        <v>0</v>
      </c>
      <c r="O29" s="67">
        <v>2</v>
      </c>
      <c r="P29" s="67">
        <v>1</v>
      </c>
      <c r="Q29" s="113">
        <v>708.7</v>
      </c>
    </row>
    <row r="30" spans="1:20" s="64" customFormat="1" ht="59.25" customHeight="1" thickBot="1">
      <c r="A30" s="114">
        <v>45198</v>
      </c>
      <c r="B30" s="68" t="s">
        <v>42</v>
      </c>
      <c r="C30" s="257" t="s">
        <v>134</v>
      </c>
      <c r="D30" s="258"/>
      <c r="E30" s="258"/>
      <c r="F30" s="258"/>
      <c r="G30" s="259"/>
      <c r="H30" s="116"/>
      <c r="I30" s="116"/>
      <c r="J30" s="116"/>
      <c r="K30" s="117">
        <v>0</v>
      </c>
      <c r="L30" s="117">
        <v>0</v>
      </c>
      <c r="M30" s="117">
        <v>0</v>
      </c>
      <c r="N30" s="117">
        <v>0</v>
      </c>
      <c r="O30" s="117">
        <v>0</v>
      </c>
      <c r="P30" s="117">
        <v>0</v>
      </c>
      <c r="Q30" s="118">
        <v>0</v>
      </c>
    </row>
    <row r="31" spans="1:20" ht="25.5" customHeight="1" thickBot="1">
      <c r="A31" s="71"/>
      <c r="B31" s="71"/>
      <c r="C31" s="269" t="s">
        <v>25</v>
      </c>
      <c r="D31" s="93" t="s">
        <v>26</v>
      </c>
      <c r="E31" s="263" t="s">
        <v>27</v>
      </c>
      <c r="F31" s="263" t="s">
        <v>28</v>
      </c>
      <c r="G31" s="263" t="s">
        <v>29</v>
      </c>
      <c r="H31" s="263" t="s">
        <v>30</v>
      </c>
      <c r="I31" s="264" t="s">
        <v>31</v>
      </c>
      <c r="J31" s="264"/>
      <c r="K31" s="264"/>
      <c r="L31" s="264"/>
      <c r="M31" s="261" t="s">
        <v>32</v>
      </c>
      <c r="N31" s="261" t="s">
        <v>33</v>
      </c>
      <c r="O31" s="72"/>
      <c r="P31" s="72"/>
    </row>
    <row r="32" spans="1:20" ht="19.5" customHeight="1" thickBot="1">
      <c r="A32" s="71"/>
      <c r="B32" s="71"/>
      <c r="C32" s="264"/>
      <c r="D32" s="208" t="s">
        <v>37</v>
      </c>
      <c r="E32" s="264"/>
      <c r="F32" s="264"/>
      <c r="G32" s="264"/>
      <c r="H32" s="264"/>
      <c r="I32" s="95" t="s">
        <v>34</v>
      </c>
      <c r="J32" s="265" t="s">
        <v>35</v>
      </c>
      <c r="K32" s="266"/>
      <c r="L32" s="97" t="s">
        <v>36</v>
      </c>
      <c r="M32" s="262"/>
      <c r="N32" s="262"/>
      <c r="O32" s="72"/>
      <c r="P32" s="72"/>
    </row>
    <row r="33" spans="1:17" ht="19.5" customHeight="1" thickBot="1">
      <c r="A33" s="71"/>
      <c r="B33" s="71"/>
      <c r="C33" s="108">
        <v>1</v>
      </c>
      <c r="D33" s="109">
        <v>4</v>
      </c>
      <c r="E33" s="109">
        <v>9</v>
      </c>
      <c r="F33" s="109">
        <v>9</v>
      </c>
      <c r="G33" s="109">
        <v>22</v>
      </c>
      <c r="H33" s="110">
        <v>1</v>
      </c>
      <c r="I33" s="108">
        <v>6</v>
      </c>
      <c r="J33" s="267">
        <v>3</v>
      </c>
      <c r="K33" s="268"/>
      <c r="L33" s="109">
        <v>0</v>
      </c>
      <c r="M33" s="109">
        <v>4</v>
      </c>
      <c r="N33" s="111">
        <v>4</v>
      </c>
      <c r="O33" s="72"/>
      <c r="P33" s="72"/>
    </row>
    <row r="34" spans="1:17" ht="37.5" customHeight="1">
      <c r="A34" s="260" t="s">
        <v>53</v>
      </c>
      <c r="B34" s="260"/>
      <c r="C34" s="260"/>
      <c r="D34" s="260"/>
      <c r="E34" s="260"/>
      <c r="F34" s="260"/>
      <c r="G34" s="260"/>
      <c r="H34" s="260"/>
      <c r="I34" s="260"/>
      <c r="J34" s="260"/>
      <c r="K34" s="260"/>
      <c r="L34" s="260"/>
      <c r="M34" s="260"/>
      <c r="N34" s="260"/>
      <c r="O34" s="260"/>
      <c r="P34" s="260"/>
      <c r="Q34" s="260"/>
    </row>
    <row r="35" spans="1:17" ht="19.5" customHeight="1">
      <c r="B35" s="78"/>
      <c r="C35" s="78"/>
      <c r="D35" s="78"/>
      <c r="E35" s="78"/>
      <c r="F35" s="78"/>
      <c r="G35" s="78"/>
      <c r="H35" s="79"/>
      <c r="I35" s="79"/>
      <c r="J35" s="79"/>
      <c r="K35" s="80"/>
      <c r="L35" s="80"/>
      <c r="M35" s="80"/>
      <c r="N35" s="80"/>
      <c r="O35" s="80"/>
      <c r="P35" s="80"/>
    </row>
    <row r="36" spans="1:17" ht="25">
      <c r="C36" s="81"/>
      <c r="D36" s="80"/>
      <c r="E36" s="73"/>
      <c r="F36" s="76"/>
      <c r="G36" s="74"/>
      <c r="H36" s="74"/>
      <c r="I36" s="74"/>
      <c r="J36" s="74"/>
      <c r="K36" s="74"/>
      <c r="L36" s="75"/>
      <c r="M36" s="75"/>
      <c r="N36" s="75"/>
      <c r="O36" s="75"/>
      <c r="P36" s="75"/>
      <c r="Q36" s="75"/>
    </row>
    <row r="37" spans="1:17"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</row>
    <row r="38" spans="1:17" s="77" customFormat="1"/>
    <row r="39" spans="1:17" s="77" customFormat="1">
      <c r="C39" s="73"/>
    </row>
    <row r="40" spans="1:17" s="77" customFormat="1">
      <c r="C40" s="73"/>
      <c r="E40" s="76"/>
      <c r="F40" s="74"/>
      <c r="G40" s="74"/>
      <c r="H40" s="74"/>
      <c r="I40" s="82"/>
      <c r="J40" s="82"/>
    </row>
    <row r="41" spans="1:17" s="77" customFormat="1">
      <c r="C41" s="73"/>
      <c r="D41" s="73"/>
      <c r="E41" s="76"/>
      <c r="F41" s="74"/>
      <c r="G41" s="74"/>
      <c r="H41" s="74"/>
      <c r="I41" s="82"/>
      <c r="J41" s="82"/>
    </row>
    <row r="42" spans="1:17" s="77" customFormat="1">
      <c r="C42" s="73"/>
      <c r="D42" s="73"/>
      <c r="E42" s="73"/>
      <c r="F42" s="73"/>
      <c r="G42" s="73"/>
      <c r="H42" s="73"/>
      <c r="I42" s="73"/>
      <c r="J42" s="73"/>
      <c r="K42" s="76"/>
      <c r="L42" s="74"/>
      <c r="M42" s="74"/>
      <c r="N42" s="74"/>
      <c r="O42" s="82"/>
    </row>
    <row r="43" spans="1:17" s="77" customFormat="1">
      <c r="C43" s="73"/>
      <c r="D43" s="73"/>
      <c r="E43" s="73"/>
      <c r="F43" s="73"/>
      <c r="G43" s="73"/>
      <c r="H43" s="73"/>
      <c r="I43" s="73"/>
      <c r="J43" s="73"/>
      <c r="K43" s="76"/>
      <c r="L43" s="74"/>
      <c r="M43" s="74"/>
      <c r="N43" s="74"/>
      <c r="O43" s="82"/>
    </row>
    <row r="44" spans="1:17" s="77" customFormat="1">
      <c r="F44" s="83"/>
      <c r="K44" s="73"/>
      <c r="L44" s="73"/>
      <c r="M44" s="73"/>
      <c r="N44" s="73"/>
      <c r="O44" s="73"/>
      <c r="P44" s="73"/>
      <c r="Q44" s="73"/>
    </row>
    <row r="45" spans="1:17" s="77" customFormat="1">
      <c r="F45" s="56"/>
      <c r="K45" s="73"/>
      <c r="L45" s="73"/>
      <c r="M45" s="73"/>
      <c r="N45" s="73"/>
      <c r="O45" s="73"/>
      <c r="P45" s="73"/>
      <c r="Q45" s="73"/>
    </row>
    <row r="54" spans="3:17" ht="21.5">
      <c r="C54" s="84"/>
      <c r="D54" s="84"/>
      <c r="E54" s="84"/>
      <c r="F54" s="85"/>
      <c r="G54" s="86"/>
      <c r="H54" s="87"/>
      <c r="I54" s="87"/>
      <c r="J54" s="87"/>
      <c r="K54" s="88"/>
      <c r="L54" s="88"/>
      <c r="M54" s="88"/>
      <c r="N54" s="88"/>
      <c r="O54" s="88"/>
      <c r="P54" s="88"/>
      <c r="Q54" s="88"/>
    </row>
  </sheetData>
  <mergeCells count="29"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N31:N32"/>
    <mergeCell ref="J32:K32"/>
    <mergeCell ref="J33:K33"/>
    <mergeCell ref="A34:Q34"/>
    <mergeCell ref="O3:O4"/>
    <mergeCell ref="P3:P4"/>
    <mergeCell ref="C30:G30"/>
    <mergeCell ref="C31:C32"/>
    <mergeCell ref="E31:E32"/>
    <mergeCell ref="F31:F32"/>
    <mergeCell ref="G31:G32"/>
    <mergeCell ref="H31:H32"/>
    <mergeCell ref="I31:L31"/>
    <mergeCell ref="M31:M32"/>
    <mergeCell ref="I3:I4"/>
    <mergeCell ref="J3:J4"/>
  </mergeCells>
  <phoneticPr fontId="21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5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4"/>
  <sheetViews>
    <sheetView view="pageBreakPreview" zoomScale="80" zoomScaleNormal="70" zoomScaleSheetLayoutView="80" workbookViewId="0">
      <selection sqref="A1:XFD1048576"/>
    </sheetView>
  </sheetViews>
  <sheetFormatPr defaultColWidth="9" defaultRowHeight="19.5"/>
  <cols>
    <col min="1" max="1" width="3.6328125" style="77" customWidth="1"/>
    <col min="2" max="2" width="3" style="77" customWidth="1"/>
    <col min="3" max="3" width="24.90625" style="77" customWidth="1"/>
    <col min="4" max="4" width="22.6328125" style="77" customWidth="1"/>
    <col min="5" max="5" width="23.453125" style="77" customWidth="1"/>
    <col min="6" max="6" width="26" style="77" customWidth="1"/>
    <col min="7" max="7" width="22.453125" style="77" customWidth="1"/>
    <col min="8" max="10" width="7.6328125" style="77" customWidth="1"/>
    <col min="11" max="17" width="5" style="73" customWidth="1"/>
    <col min="18" max="16384" width="9" style="75"/>
  </cols>
  <sheetData>
    <row r="1" spans="1:17" s="52" customFormat="1">
      <c r="A1" s="242" t="s">
        <v>462</v>
      </c>
      <c r="B1" s="243"/>
      <c r="C1" s="243"/>
      <c r="D1" s="243"/>
      <c r="E1" s="243"/>
      <c r="F1" s="243"/>
      <c r="G1" s="243"/>
      <c r="H1" s="243"/>
      <c r="I1" s="50"/>
      <c r="J1" s="50"/>
      <c r="K1" s="51"/>
      <c r="L1" s="51"/>
      <c r="M1" s="51"/>
      <c r="N1" s="51"/>
      <c r="O1" s="51"/>
      <c r="P1" s="51"/>
      <c r="Q1" s="51"/>
    </row>
    <row r="2" spans="1:17" s="59" customFormat="1" ht="62.15" customHeight="1" thickBot="1">
      <c r="A2" s="53"/>
      <c r="B2" s="54"/>
      <c r="C2" s="55"/>
      <c r="D2" s="54"/>
      <c r="E2" s="54"/>
      <c r="F2" s="56" t="s">
        <v>0</v>
      </c>
      <c r="G2" s="54"/>
      <c r="H2" s="54"/>
      <c r="I2" s="54"/>
      <c r="J2" s="54"/>
      <c r="K2" s="57"/>
      <c r="L2" s="57"/>
      <c r="M2" s="57"/>
      <c r="N2" s="57"/>
      <c r="O2" s="58"/>
      <c r="P2" s="58"/>
      <c r="Q2" s="58"/>
    </row>
    <row r="3" spans="1:17" s="60" customFormat="1" ht="18.75" customHeight="1">
      <c r="A3" s="244" t="s">
        <v>10</v>
      </c>
      <c r="B3" s="246" t="s">
        <v>11</v>
      </c>
      <c r="C3" s="248" t="s">
        <v>12</v>
      </c>
      <c r="D3" s="248" t="s">
        <v>13</v>
      </c>
      <c r="E3" s="248" t="s">
        <v>14</v>
      </c>
      <c r="F3" s="248" t="s">
        <v>15</v>
      </c>
      <c r="G3" s="250" t="s">
        <v>16</v>
      </c>
      <c r="H3" s="250" t="s">
        <v>17</v>
      </c>
      <c r="I3" s="250" t="s">
        <v>18</v>
      </c>
      <c r="J3" s="255" t="s">
        <v>55</v>
      </c>
      <c r="K3" s="253" t="s">
        <v>51</v>
      </c>
      <c r="L3" s="251" t="s">
        <v>52</v>
      </c>
      <c r="M3" s="251" t="s">
        <v>19</v>
      </c>
      <c r="N3" s="251" t="s">
        <v>20</v>
      </c>
      <c r="O3" s="251" t="s">
        <v>21</v>
      </c>
      <c r="P3" s="251" t="s">
        <v>22</v>
      </c>
      <c r="Q3" s="127" t="s">
        <v>23</v>
      </c>
    </row>
    <row r="4" spans="1:17" s="60" customFormat="1" ht="62.25" customHeight="1" thickBot="1">
      <c r="A4" s="245"/>
      <c r="B4" s="247"/>
      <c r="C4" s="249"/>
      <c r="D4" s="249"/>
      <c r="E4" s="249"/>
      <c r="F4" s="249"/>
      <c r="G4" s="249"/>
      <c r="H4" s="249"/>
      <c r="I4" s="249"/>
      <c r="J4" s="256"/>
      <c r="K4" s="254"/>
      <c r="L4" s="252"/>
      <c r="M4" s="252"/>
      <c r="N4" s="252"/>
      <c r="O4" s="252"/>
      <c r="P4" s="252"/>
      <c r="Q4" s="128" t="s">
        <v>24</v>
      </c>
    </row>
    <row r="5" spans="1:17" s="64" customFormat="1" ht="30" hidden="1" customHeight="1">
      <c r="A5" s="101">
        <v>45166</v>
      </c>
      <c r="B5" s="61" t="s">
        <v>38</v>
      </c>
      <c r="C5" s="98"/>
      <c r="D5" s="98"/>
      <c r="E5" s="61"/>
      <c r="F5" s="98"/>
      <c r="G5" s="98"/>
      <c r="H5" s="62"/>
      <c r="I5" s="62"/>
      <c r="J5" s="62"/>
      <c r="K5" s="63">
        <v>0</v>
      </c>
      <c r="L5" s="63">
        <v>0</v>
      </c>
      <c r="M5" s="63">
        <v>0</v>
      </c>
      <c r="N5" s="63">
        <v>0</v>
      </c>
      <c r="O5" s="63">
        <v>0</v>
      </c>
      <c r="P5" s="63">
        <v>0</v>
      </c>
      <c r="Q5" s="112">
        <v>0</v>
      </c>
    </row>
    <row r="6" spans="1:17" s="64" customFormat="1" ht="59.25" hidden="1" customHeight="1">
      <c r="A6" s="100">
        <v>45167</v>
      </c>
      <c r="B6" s="65" t="s">
        <v>39</v>
      </c>
      <c r="C6" s="70"/>
      <c r="D6" s="70"/>
      <c r="E6" s="65"/>
      <c r="F6" s="120"/>
      <c r="G6" s="70"/>
      <c r="H6" s="66"/>
      <c r="I6" s="66"/>
      <c r="J6" s="66"/>
      <c r="K6" s="67">
        <v>0</v>
      </c>
      <c r="L6" s="67">
        <v>0</v>
      </c>
      <c r="M6" s="67">
        <v>0</v>
      </c>
      <c r="N6" s="67">
        <v>0</v>
      </c>
      <c r="O6" s="67">
        <v>0</v>
      </c>
      <c r="P6" s="67">
        <v>0</v>
      </c>
      <c r="Q6" s="113">
        <v>0</v>
      </c>
    </row>
    <row r="7" spans="1:17" s="64" customFormat="1" ht="59.25" customHeight="1">
      <c r="A7" s="100">
        <v>45168</v>
      </c>
      <c r="B7" s="65" t="s">
        <v>40</v>
      </c>
      <c r="C7" s="70" t="s">
        <v>321</v>
      </c>
      <c r="D7" s="210" t="s">
        <v>395</v>
      </c>
      <c r="E7" s="211" t="s">
        <v>396</v>
      </c>
      <c r="F7" s="120" t="s">
        <v>373</v>
      </c>
      <c r="G7" s="210" t="s">
        <v>397</v>
      </c>
      <c r="H7" s="66" t="s">
        <v>383</v>
      </c>
      <c r="I7" s="66"/>
      <c r="J7" s="67"/>
      <c r="K7" s="67">
        <v>4.1100000000000003</v>
      </c>
      <c r="L7" s="67">
        <v>2.98</v>
      </c>
      <c r="M7" s="67">
        <v>1.62</v>
      </c>
      <c r="N7" s="67">
        <v>0</v>
      </c>
      <c r="O7" s="67">
        <v>2</v>
      </c>
      <c r="P7" s="67">
        <v>1</v>
      </c>
      <c r="Q7" s="113">
        <v>701.7</v>
      </c>
    </row>
    <row r="8" spans="1:17" s="64" customFormat="1" ht="59.25" customHeight="1">
      <c r="A8" s="100">
        <v>45169</v>
      </c>
      <c r="B8" s="65" t="s">
        <v>4</v>
      </c>
      <c r="C8" s="70" t="s">
        <v>135</v>
      </c>
      <c r="D8" s="210" t="s">
        <v>398</v>
      </c>
      <c r="E8" s="211" t="s">
        <v>399</v>
      </c>
      <c r="F8" s="120" t="s">
        <v>367</v>
      </c>
      <c r="G8" s="210" t="s">
        <v>400</v>
      </c>
      <c r="H8" s="66" t="s">
        <v>383</v>
      </c>
      <c r="I8" s="66"/>
      <c r="J8" s="66"/>
      <c r="K8" s="67">
        <v>4</v>
      </c>
      <c r="L8" s="67">
        <v>2.7600000000000002</v>
      </c>
      <c r="M8" s="67">
        <v>2.17</v>
      </c>
      <c r="N8" s="67">
        <v>0</v>
      </c>
      <c r="O8" s="67">
        <v>2</v>
      </c>
      <c r="P8" s="67">
        <v>1</v>
      </c>
      <c r="Q8" s="113">
        <v>691.25</v>
      </c>
    </row>
    <row r="9" spans="1:17" s="69" customFormat="1" ht="59.25" customHeight="1" thickBot="1">
      <c r="A9" s="114">
        <v>45170</v>
      </c>
      <c r="B9" s="68" t="s">
        <v>5</v>
      </c>
      <c r="C9" s="119" t="s">
        <v>136</v>
      </c>
      <c r="D9" s="212" t="s">
        <v>401</v>
      </c>
      <c r="E9" s="212" t="s">
        <v>402</v>
      </c>
      <c r="F9" s="121" t="s">
        <v>374</v>
      </c>
      <c r="G9" s="212" t="s">
        <v>403</v>
      </c>
      <c r="H9" s="115" t="s">
        <v>383</v>
      </c>
      <c r="I9" s="116"/>
      <c r="J9" s="116"/>
      <c r="K9" s="117">
        <v>4.05</v>
      </c>
      <c r="L9" s="117">
        <v>2.4300000000000002</v>
      </c>
      <c r="M9" s="117">
        <v>1.32</v>
      </c>
      <c r="N9" s="117">
        <v>0</v>
      </c>
      <c r="O9" s="117">
        <v>2.1</v>
      </c>
      <c r="P9" s="117">
        <v>1</v>
      </c>
      <c r="Q9" s="118">
        <v>653.25</v>
      </c>
    </row>
    <row r="10" spans="1:17" s="64" customFormat="1" ht="59.25" customHeight="1">
      <c r="A10" s="101">
        <v>45173</v>
      </c>
      <c r="B10" s="61" t="s">
        <v>6</v>
      </c>
      <c r="C10" s="120" t="s">
        <v>247</v>
      </c>
      <c r="D10" s="213" t="s">
        <v>404</v>
      </c>
      <c r="E10" s="214" t="s">
        <v>405</v>
      </c>
      <c r="F10" s="120" t="s">
        <v>368</v>
      </c>
      <c r="G10" s="213" t="s">
        <v>465</v>
      </c>
      <c r="H10" s="62" t="s">
        <v>383</v>
      </c>
      <c r="I10" s="62"/>
      <c r="J10" s="62"/>
      <c r="K10" s="63">
        <v>4.2</v>
      </c>
      <c r="L10" s="63">
        <v>2.96</v>
      </c>
      <c r="M10" s="63">
        <v>1.7200000000000002</v>
      </c>
      <c r="N10" s="63">
        <v>0</v>
      </c>
      <c r="O10" s="63">
        <v>2.33</v>
      </c>
      <c r="P10" s="63">
        <v>1</v>
      </c>
      <c r="Q10" s="112">
        <v>723.85</v>
      </c>
    </row>
    <row r="11" spans="1:17" s="64" customFormat="1" ht="59.25" customHeight="1">
      <c r="A11" s="100">
        <v>45174</v>
      </c>
      <c r="B11" s="65" t="s">
        <v>7</v>
      </c>
      <c r="C11" s="120" t="s">
        <v>104</v>
      </c>
      <c r="D11" s="213" t="s">
        <v>406</v>
      </c>
      <c r="E11" s="213" t="s">
        <v>407</v>
      </c>
      <c r="F11" s="120" t="s">
        <v>367</v>
      </c>
      <c r="G11" s="213" t="s">
        <v>408</v>
      </c>
      <c r="H11" s="66"/>
      <c r="I11" s="66" t="s">
        <v>386</v>
      </c>
      <c r="J11" s="66"/>
      <c r="K11" s="67">
        <v>4.58</v>
      </c>
      <c r="L11" s="67">
        <v>2.4900000000000002</v>
      </c>
      <c r="M11" s="67">
        <v>1.4770000000000001</v>
      </c>
      <c r="N11" s="67">
        <v>0.8</v>
      </c>
      <c r="O11" s="67">
        <v>2</v>
      </c>
      <c r="P11" s="67">
        <v>0</v>
      </c>
      <c r="Q11" s="113">
        <v>754.27499999999998</v>
      </c>
    </row>
    <row r="12" spans="1:17" s="64" customFormat="1" ht="59.25" customHeight="1">
      <c r="A12" s="100">
        <v>45175</v>
      </c>
      <c r="B12" s="65" t="s">
        <v>3</v>
      </c>
      <c r="C12" s="70" t="s">
        <v>272</v>
      </c>
      <c r="D12" s="213" t="s">
        <v>409</v>
      </c>
      <c r="E12" s="213" t="s">
        <v>410</v>
      </c>
      <c r="F12" s="120" t="s">
        <v>375</v>
      </c>
      <c r="G12" s="213" t="s">
        <v>411</v>
      </c>
      <c r="H12" s="66" t="s">
        <v>383</v>
      </c>
      <c r="I12" s="66"/>
      <c r="J12" s="66"/>
      <c r="K12" s="67">
        <v>5</v>
      </c>
      <c r="L12" s="67">
        <v>2.64</v>
      </c>
      <c r="M12" s="67">
        <v>1.77</v>
      </c>
      <c r="N12" s="67">
        <v>0</v>
      </c>
      <c r="O12" s="67">
        <v>2</v>
      </c>
      <c r="P12" s="67">
        <v>1</v>
      </c>
      <c r="Q12" s="113">
        <v>742.25</v>
      </c>
    </row>
    <row r="13" spans="1:17" s="64" customFormat="1" ht="59.25" customHeight="1">
      <c r="A13" s="100">
        <v>45176</v>
      </c>
      <c r="B13" s="65" t="s">
        <v>4</v>
      </c>
      <c r="C13" s="120" t="s">
        <v>137</v>
      </c>
      <c r="D13" s="213" t="s">
        <v>412</v>
      </c>
      <c r="E13" s="213" t="s">
        <v>413</v>
      </c>
      <c r="F13" s="120" t="s">
        <v>369</v>
      </c>
      <c r="G13" s="210" t="s">
        <v>414</v>
      </c>
      <c r="H13" s="66" t="s">
        <v>383</v>
      </c>
      <c r="I13" s="66"/>
      <c r="J13" s="66"/>
      <c r="K13" s="67">
        <v>4.8</v>
      </c>
      <c r="L13" s="67">
        <v>2.14</v>
      </c>
      <c r="M13" s="67">
        <v>1.0699999999999998</v>
      </c>
      <c r="N13" s="67">
        <v>0</v>
      </c>
      <c r="O13" s="67">
        <v>2.5</v>
      </c>
      <c r="P13" s="67">
        <v>1</v>
      </c>
      <c r="Q13" s="113">
        <v>695.75</v>
      </c>
    </row>
    <row r="14" spans="1:17" s="64" customFormat="1" ht="59.25" customHeight="1" thickBot="1">
      <c r="A14" s="114">
        <v>45177</v>
      </c>
      <c r="B14" s="68" t="s">
        <v>5</v>
      </c>
      <c r="C14" s="121" t="s">
        <v>140</v>
      </c>
      <c r="D14" s="215" t="s">
        <v>415</v>
      </c>
      <c r="E14" s="121" t="s">
        <v>141</v>
      </c>
      <c r="F14" s="121" t="s">
        <v>373</v>
      </c>
      <c r="G14" s="216" t="s">
        <v>416</v>
      </c>
      <c r="H14" s="116" t="s">
        <v>383</v>
      </c>
      <c r="I14" s="116"/>
      <c r="J14" s="116"/>
      <c r="K14" s="67">
        <v>4</v>
      </c>
      <c r="L14" s="67">
        <v>2.4800000000000004</v>
      </c>
      <c r="M14" s="67">
        <v>1.52</v>
      </c>
      <c r="N14" s="67">
        <v>0</v>
      </c>
      <c r="O14" s="67">
        <v>2.2999999999999998</v>
      </c>
      <c r="P14" s="67">
        <v>1</v>
      </c>
      <c r="Q14" s="113">
        <v>667.5</v>
      </c>
    </row>
    <row r="15" spans="1:17" s="64" customFormat="1" ht="59.25" customHeight="1">
      <c r="A15" s="137">
        <v>45180</v>
      </c>
      <c r="B15" s="129" t="s">
        <v>6</v>
      </c>
      <c r="C15" s="141" t="s">
        <v>321</v>
      </c>
      <c r="D15" s="214" t="s">
        <v>417</v>
      </c>
      <c r="E15" s="214" t="s">
        <v>418</v>
      </c>
      <c r="F15" s="141" t="s">
        <v>370</v>
      </c>
      <c r="G15" s="213" t="s">
        <v>419</v>
      </c>
      <c r="H15" s="138" t="s">
        <v>383</v>
      </c>
      <c r="I15" s="138"/>
      <c r="J15" s="138"/>
      <c r="K15" s="63">
        <v>4.05</v>
      </c>
      <c r="L15" s="63">
        <v>2.7800000000000002</v>
      </c>
      <c r="M15" s="63">
        <v>1.9200000000000002</v>
      </c>
      <c r="N15" s="63">
        <v>0</v>
      </c>
      <c r="O15" s="63">
        <v>2</v>
      </c>
      <c r="P15" s="63">
        <v>1</v>
      </c>
      <c r="Q15" s="112">
        <v>690</v>
      </c>
    </row>
    <row r="16" spans="1:17" s="64" customFormat="1" ht="59.25" customHeight="1">
      <c r="A16" s="100">
        <v>45181</v>
      </c>
      <c r="B16" s="65" t="s">
        <v>7</v>
      </c>
      <c r="C16" s="120" t="s">
        <v>296</v>
      </c>
      <c r="D16" s="120" t="s">
        <v>286</v>
      </c>
      <c r="E16" s="213" t="s">
        <v>420</v>
      </c>
      <c r="F16" s="120" t="s">
        <v>371</v>
      </c>
      <c r="G16" s="213" t="s">
        <v>421</v>
      </c>
      <c r="H16" s="66" t="s">
        <v>459</v>
      </c>
      <c r="I16" s="66"/>
      <c r="J16" s="66"/>
      <c r="K16" s="67">
        <v>4.1500000000000004</v>
      </c>
      <c r="L16" s="67">
        <v>3.0999999999999996</v>
      </c>
      <c r="M16" s="67">
        <v>1.45</v>
      </c>
      <c r="N16" s="67">
        <v>0</v>
      </c>
      <c r="O16" s="67">
        <v>2.5999999999999996</v>
      </c>
      <c r="P16" s="67">
        <v>1</v>
      </c>
      <c r="Q16" s="113">
        <v>736.25</v>
      </c>
    </row>
    <row r="17" spans="1:20" s="64" customFormat="1" ht="59.25" customHeight="1">
      <c r="A17" s="100">
        <v>45182</v>
      </c>
      <c r="B17" s="65" t="s">
        <v>3</v>
      </c>
      <c r="C17" s="120" t="s">
        <v>283</v>
      </c>
      <c r="D17" s="213" t="s">
        <v>422</v>
      </c>
      <c r="E17" s="213" t="s">
        <v>423</v>
      </c>
      <c r="F17" s="120" t="s">
        <v>374</v>
      </c>
      <c r="G17" s="214" t="s">
        <v>424</v>
      </c>
      <c r="H17" s="66" t="s">
        <v>383</v>
      </c>
      <c r="I17" s="66"/>
      <c r="J17" s="66"/>
      <c r="K17" s="67">
        <v>4</v>
      </c>
      <c r="L17" s="67">
        <v>4.0999999999999996</v>
      </c>
      <c r="M17" s="67">
        <v>1.42</v>
      </c>
      <c r="N17" s="67">
        <v>0</v>
      </c>
      <c r="O17" s="67">
        <v>2</v>
      </c>
      <c r="P17" s="67">
        <v>1</v>
      </c>
      <c r="Q17" s="113">
        <v>773</v>
      </c>
      <c r="T17" s="141"/>
    </row>
    <row r="18" spans="1:20" s="64" customFormat="1" ht="59.25" customHeight="1">
      <c r="A18" s="100">
        <v>45183</v>
      </c>
      <c r="B18" s="65" t="s">
        <v>4</v>
      </c>
      <c r="C18" s="120" t="s">
        <v>276</v>
      </c>
      <c r="D18" s="217" t="s">
        <v>425</v>
      </c>
      <c r="E18" s="213" t="s">
        <v>426</v>
      </c>
      <c r="F18" s="120" t="s">
        <v>369</v>
      </c>
      <c r="G18" s="213" t="s">
        <v>427</v>
      </c>
      <c r="H18" s="66"/>
      <c r="I18" s="66" t="s">
        <v>386</v>
      </c>
      <c r="J18" s="66"/>
      <c r="K18" s="67">
        <v>4.2</v>
      </c>
      <c r="L18" s="67">
        <v>3.2800000000000002</v>
      </c>
      <c r="M18" s="67">
        <v>1.5499999999999998</v>
      </c>
      <c r="N18" s="67">
        <v>0.8</v>
      </c>
      <c r="O18" s="67">
        <v>2</v>
      </c>
      <c r="P18" s="67">
        <v>0</v>
      </c>
      <c r="Q18" s="113">
        <v>788.75</v>
      </c>
    </row>
    <row r="19" spans="1:20" s="64" customFormat="1" ht="59.25" customHeight="1" thickBot="1">
      <c r="A19" s="114">
        <v>45184</v>
      </c>
      <c r="B19" s="68" t="s">
        <v>42</v>
      </c>
      <c r="C19" s="121" t="s">
        <v>138</v>
      </c>
      <c r="D19" s="215" t="s">
        <v>428</v>
      </c>
      <c r="E19" s="215" t="s">
        <v>429</v>
      </c>
      <c r="F19" s="121" t="s">
        <v>376</v>
      </c>
      <c r="G19" s="212" t="s">
        <v>430</v>
      </c>
      <c r="H19" s="116"/>
      <c r="I19" s="116"/>
      <c r="J19" s="116" t="s">
        <v>55</v>
      </c>
      <c r="K19" s="117">
        <v>4</v>
      </c>
      <c r="L19" s="117">
        <v>2.2999999999999998</v>
      </c>
      <c r="M19" s="117">
        <v>1.8</v>
      </c>
      <c r="N19" s="117">
        <v>0</v>
      </c>
      <c r="O19" s="117">
        <v>2.2999999999999998</v>
      </c>
      <c r="P19" s="117">
        <v>0</v>
      </c>
      <c r="Q19" s="118">
        <v>601</v>
      </c>
    </row>
    <row r="20" spans="1:20" s="64" customFormat="1" ht="59.25" customHeight="1">
      <c r="A20" s="137">
        <v>45187</v>
      </c>
      <c r="B20" s="129" t="s">
        <v>6</v>
      </c>
      <c r="C20" s="120" t="s">
        <v>274</v>
      </c>
      <c r="D20" s="214" t="s">
        <v>431</v>
      </c>
      <c r="E20" s="214" t="s">
        <v>432</v>
      </c>
      <c r="F20" s="141" t="s">
        <v>368</v>
      </c>
      <c r="G20" s="214" t="s">
        <v>433</v>
      </c>
      <c r="H20" s="138" t="s">
        <v>383</v>
      </c>
      <c r="I20" s="138"/>
      <c r="J20" s="138"/>
      <c r="K20" s="139">
        <v>2.5499999999999998</v>
      </c>
      <c r="L20" s="139">
        <v>2.2800000000000002</v>
      </c>
      <c r="M20" s="139">
        <v>2.5199999999999996</v>
      </c>
      <c r="N20" s="139">
        <v>0</v>
      </c>
      <c r="O20" s="139">
        <v>2.2999999999999998</v>
      </c>
      <c r="P20" s="139">
        <v>1</v>
      </c>
      <c r="Q20" s="140">
        <v>576</v>
      </c>
    </row>
    <row r="21" spans="1:20" s="64" customFormat="1" ht="59.25" customHeight="1">
      <c r="A21" s="100">
        <v>45188</v>
      </c>
      <c r="B21" s="65" t="s">
        <v>7</v>
      </c>
      <c r="C21" s="120" t="s">
        <v>272</v>
      </c>
      <c r="D21" s="120" t="s">
        <v>324</v>
      </c>
      <c r="E21" s="213" t="s">
        <v>466</v>
      </c>
      <c r="F21" s="120" t="s">
        <v>369</v>
      </c>
      <c r="G21" s="120" t="s">
        <v>361</v>
      </c>
      <c r="H21" s="66" t="s">
        <v>383</v>
      </c>
      <c r="I21" s="66"/>
      <c r="J21" s="66"/>
      <c r="K21" s="67">
        <v>4.3</v>
      </c>
      <c r="L21" s="67">
        <v>3</v>
      </c>
      <c r="M21" s="67">
        <v>1.5200000000000002</v>
      </c>
      <c r="N21" s="67">
        <v>0</v>
      </c>
      <c r="O21" s="67">
        <v>2</v>
      </c>
      <c r="P21" s="67">
        <v>1</v>
      </c>
      <c r="Q21" s="113">
        <v>714</v>
      </c>
    </row>
    <row r="22" spans="1:20" s="64" customFormat="1" ht="59.25" customHeight="1">
      <c r="A22" s="100">
        <v>45189</v>
      </c>
      <c r="B22" s="65" t="s">
        <v>3</v>
      </c>
      <c r="C22" s="120" t="s">
        <v>273</v>
      </c>
      <c r="D22" s="214" t="s">
        <v>436</v>
      </c>
      <c r="E22" s="213" t="s">
        <v>434</v>
      </c>
      <c r="F22" s="120" t="s">
        <v>373</v>
      </c>
      <c r="G22" s="210" t="s">
        <v>435</v>
      </c>
      <c r="H22" s="66" t="s">
        <v>383</v>
      </c>
      <c r="I22" s="66"/>
      <c r="J22" s="66"/>
      <c r="K22" s="67">
        <v>4.7699999999999996</v>
      </c>
      <c r="L22" s="67">
        <v>3.56</v>
      </c>
      <c r="M22" s="67">
        <v>1.32</v>
      </c>
      <c r="N22" s="67">
        <v>0</v>
      </c>
      <c r="O22" s="67">
        <v>2</v>
      </c>
      <c r="P22" s="67">
        <v>1</v>
      </c>
      <c r="Q22" s="113">
        <v>783.9</v>
      </c>
    </row>
    <row r="23" spans="1:20" s="64" customFormat="1" ht="59.25" customHeight="1">
      <c r="A23" s="100">
        <v>45190</v>
      </c>
      <c r="B23" s="65" t="s">
        <v>4</v>
      </c>
      <c r="C23" s="120" t="s">
        <v>247</v>
      </c>
      <c r="D23" s="213" t="s">
        <v>437</v>
      </c>
      <c r="E23" s="213" t="s">
        <v>438</v>
      </c>
      <c r="F23" s="120" t="s">
        <v>371</v>
      </c>
      <c r="G23" s="213" t="s">
        <v>439</v>
      </c>
      <c r="H23" s="66"/>
      <c r="I23" s="66"/>
      <c r="J23" s="66" t="s">
        <v>55</v>
      </c>
      <c r="K23" s="67">
        <v>4</v>
      </c>
      <c r="L23" s="67">
        <v>3.9</v>
      </c>
      <c r="M23" s="67">
        <v>1.6300000000000001</v>
      </c>
      <c r="N23" s="67">
        <v>0</v>
      </c>
      <c r="O23" s="67">
        <v>2</v>
      </c>
      <c r="P23" s="67">
        <v>0</v>
      </c>
      <c r="Q23" s="113">
        <v>703.25</v>
      </c>
    </row>
    <row r="24" spans="1:20" s="64" customFormat="1" ht="59.25" customHeight="1">
      <c r="A24" s="100">
        <v>45191</v>
      </c>
      <c r="B24" s="65" t="s">
        <v>5</v>
      </c>
      <c r="C24" s="120" t="s">
        <v>321</v>
      </c>
      <c r="D24" s="213" t="s">
        <v>440</v>
      </c>
      <c r="E24" s="213" t="s">
        <v>441</v>
      </c>
      <c r="F24" s="120" t="s">
        <v>374</v>
      </c>
      <c r="G24" s="213" t="s">
        <v>442</v>
      </c>
      <c r="H24" s="66"/>
      <c r="I24" s="66" t="s">
        <v>386</v>
      </c>
      <c r="J24" s="66"/>
      <c r="K24" s="67">
        <v>4</v>
      </c>
      <c r="L24" s="67">
        <v>4.0999999999999996</v>
      </c>
      <c r="M24" s="67">
        <v>1.5</v>
      </c>
      <c r="N24" s="67">
        <v>0.8</v>
      </c>
      <c r="O24" s="67">
        <v>2</v>
      </c>
      <c r="P24" s="67">
        <v>0</v>
      </c>
      <c r="Q24" s="113">
        <v>835</v>
      </c>
    </row>
    <row r="25" spans="1:20" s="64" customFormat="1" ht="59.25" customHeight="1" thickBot="1">
      <c r="A25" s="114">
        <v>23</v>
      </c>
      <c r="B25" s="68" t="s">
        <v>255</v>
      </c>
      <c r="C25" s="121" t="s">
        <v>326</v>
      </c>
      <c r="D25" s="215" t="s">
        <v>443</v>
      </c>
      <c r="E25" s="215" t="s">
        <v>444</v>
      </c>
      <c r="F25" s="121" t="s">
        <v>367</v>
      </c>
      <c r="G25" s="215" t="s">
        <v>445</v>
      </c>
      <c r="H25" s="116" t="s">
        <v>383</v>
      </c>
      <c r="I25" s="116"/>
      <c r="J25" s="116"/>
      <c r="K25" s="117">
        <v>4</v>
      </c>
      <c r="L25" s="117">
        <v>2.2999999999999998</v>
      </c>
      <c r="M25" s="117">
        <v>1.8</v>
      </c>
      <c r="N25" s="117">
        <v>0</v>
      </c>
      <c r="O25" s="117">
        <v>2.2999999999999998</v>
      </c>
      <c r="P25" s="117">
        <v>1</v>
      </c>
      <c r="Q25" s="118">
        <v>661</v>
      </c>
    </row>
    <row r="26" spans="1:20" s="64" customFormat="1" ht="59.25" customHeight="1">
      <c r="A26" s="137">
        <v>45194</v>
      </c>
      <c r="B26" s="129" t="s">
        <v>6</v>
      </c>
      <c r="C26" s="165" t="s">
        <v>247</v>
      </c>
      <c r="D26" s="218" t="s">
        <v>446</v>
      </c>
      <c r="E26" s="218" t="s">
        <v>447</v>
      </c>
      <c r="F26" s="165" t="s">
        <v>368</v>
      </c>
      <c r="G26" s="218" t="s">
        <v>448</v>
      </c>
      <c r="H26" s="203"/>
      <c r="I26" s="138" t="s">
        <v>386</v>
      </c>
      <c r="J26" s="138"/>
      <c r="K26" s="139">
        <v>4.5999999999999996</v>
      </c>
      <c r="L26" s="139">
        <v>2.2800000000000002</v>
      </c>
      <c r="M26" s="139">
        <v>1.97</v>
      </c>
      <c r="N26" s="139">
        <v>0.8</v>
      </c>
      <c r="O26" s="139">
        <v>2</v>
      </c>
      <c r="P26" s="139">
        <v>0</v>
      </c>
      <c r="Q26" s="140">
        <v>752.25</v>
      </c>
    </row>
    <row r="27" spans="1:20" s="64" customFormat="1" ht="59.25" customHeight="1">
      <c r="A27" s="100">
        <v>45195</v>
      </c>
      <c r="B27" s="65" t="s">
        <v>7</v>
      </c>
      <c r="C27" s="166" t="s">
        <v>104</v>
      </c>
      <c r="D27" s="219" t="s">
        <v>449</v>
      </c>
      <c r="E27" s="219" t="s">
        <v>450</v>
      </c>
      <c r="F27" s="166" t="s">
        <v>372</v>
      </c>
      <c r="G27" s="219" t="s">
        <v>451</v>
      </c>
      <c r="H27" s="204" t="s">
        <v>383</v>
      </c>
      <c r="I27" s="66"/>
      <c r="J27" s="66"/>
      <c r="K27" s="67">
        <v>4.5599999999999996</v>
      </c>
      <c r="L27" s="67">
        <v>2.9000000000000004</v>
      </c>
      <c r="M27" s="67">
        <v>1.02</v>
      </c>
      <c r="N27" s="67">
        <v>0</v>
      </c>
      <c r="O27" s="67">
        <v>2.44</v>
      </c>
      <c r="P27" s="67">
        <v>1</v>
      </c>
      <c r="Q27" s="113">
        <v>732</v>
      </c>
    </row>
    <row r="28" spans="1:20" s="64" customFormat="1" ht="59.25" customHeight="1">
      <c r="A28" s="100">
        <v>45196</v>
      </c>
      <c r="B28" s="65" t="s">
        <v>40</v>
      </c>
      <c r="C28" s="166" t="s">
        <v>275</v>
      </c>
      <c r="D28" s="219" t="s">
        <v>452</v>
      </c>
      <c r="E28" s="219" t="s">
        <v>453</v>
      </c>
      <c r="F28" s="193" t="s">
        <v>376</v>
      </c>
      <c r="G28" s="219" t="s">
        <v>454</v>
      </c>
      <c r="H28" s="167"/>
      <c r="I28" s="66"/>
      <c r="J28" s="66" t="s">
        <v>55</v>
      </c>
      <c r="K28" s="67">
        <v>4.5999999999999996</v>
      </c>
      <c r="L28" s="67">
        <v>2.64</v>
      </c>
      <c r="M28" s="67">
        <v>1.77</v>
      </c>
      <c r="N28" s="67">
        <v>0</v>
      </c>
      <c r="O28" s="67">
        <v>2</v>
      </c>
      <c r="P28" s="67">
        <v>0</v>
      </c>
      <c r="Q28" s="113">
        <v>654.25</v>
      </c>
    </row>
    <row r="29" spans="1:20" s="64" customFormat="1" ht="59.25" customHeight="1">
      <c r="A29" s="100">
        <v>45197</v>
      </c>
      <c r="B29" s="65" t="s">
        <v>41</v>
      </c>
      <c r="C29" s="166" t="s">
        <v>301</v>
      </c>
      <c r="D29" s="219" t="s">
        <v>455</v>
      </c>
      <c r="E29" s="219" t="s">
        <v>456</v>
      </c>
      <c r="F29" s="166" t="s">
        <v>370</v>
      </c>
      <c r="G29" s="220" t="s">
        <v>457</v>
      </c>
      <c r="H29" s="205" t="s">
        <v>383</v>
      </c>
      <c r="I29" s="66"/>
      <c r="J29" s="66"/>
      <c r="K29" s="67">
        <v>4.1100000000000003</v>
      </c>
      <c r="L29" s="67">
        <v>2.92</v>
      </c>
      <c r="M29" s="67">
        <v>2.08</v>
      </c>
      <c r="N29" s="67">
        <v>0</v>
      </c>
      <c r="O29" s="67">
        <v>2</v>
      </c>
      <c r="P29" s="67">
        <v>1</v>
      </c>
      <c r="Q29" s="113">
        <v>708.7</v>
      </c>
    </row>
    <row r="30" spans="1:20" s="64" customFormat="1" ht="59.25" customHeight="1" thickBot="1">
      <c r="A30" s="114">
        <v>45198</v>
      </c>
      <c r="B30" s="68" t="s">
        <v>42</v>
      </c>
      <c r="C30" s="257" t="s">
        <v>134</v>
      </c>
      <c r="D30" s="258"/>
      <c r="E30" s="258"/>
      <c r="F30" s="258"/>
      <c r="G30" s="259"/>
      <c r="H30" s="116"/>
      <c r="I30" s="116"/>
      <c r="J30" s="116"/>
      <c r="K30" s="117">
        <v>0</v>
      </c>
      <c r="L30" s="117">
        <v>0</v>
      </c>
      <c r="M30" s="117">
        <v>0</v>
      </c>
      <c r="N30" s="117">
        <v>0</v>
      </c>
      <c r="O30" s="117">
        <v>0</v>
      </c>
      <c r="P30" s="117">
        <v>0</v>
      </c>
      <c r="Q30" s="118">
        <v>0</v>
      </c>
    </row>
    <row r="31" spans="1:20" ht="25.5" customHeight="1" thickBot="1">
      <c r="A31" s="71"/>
      <c r="B31" s="71"/>
      <c r="C31" s="269" t="s">
        <v>25</v>
      </c>
      <c r="D31" s="93" t="s">
        <v>26</v>
      </c>
      <c r="E31" s="263" t="s">
        <v>27</v>
      </c>
      <c r="F31" s="263" t="s">
        <v>28</v>
      </c>
      <c r="G31" s="263" t="s">
        <v>29</v>
      </c>
      <c r="H31" s="263" t="s">
        <v>30</v>
      </c>
      <c r="I31" s="264" t="s">
        <v>31</v>
      </c>
      <c r="J31" s="264"/>
      <c r="K31" s="264"/>
      <c r="L31" s="264"/>
      <c r="M31" s="261" t="s">
        <v>32</v>
      </c>
      <c r="N31" s="261" t="s">
        <v>33</v>
      </c>
      <c r="O31" s="72"/>
      <c r="P31" s="72"/>
    </row>
    <row r="32" spans="1:20" ht="19.5" customHeight="1" thickBot="1">
      <c r="A32" s="71"/>
      <c r="B32" s="71"/>
      <c r="C32" s="264"/>
      <c r="D32" s="209" t="s">
        <v>37</v>
      </c>
      <c r="E32" s="264"/>
      <c r="F32" s="264"/>
      <c r="G32" s="264"/>
      <c r="H32" s="264"/>
      <c r="I32" s="95" t="s">
        <v>34</v>
      </c>
      <c r="J32" s="265" t="s">
        <v>35</v>
      </c>
      <c r="K32" s="266"/>
      <c r="L32" s="97" t="s">
        <v>36</v>
      </c>
      <c r="M32" s="262"/>
      <c r="N32" s="262"/>
      <c r="O32" s="72"/>
      <c r="P32" s="72"/>
    </row>
    <row r="33" spans="1:17" ht="19.5" customHeight="1" thickBot="1">
      <c r="A33" s="71"/>
      <c r="B33" s="71"/>
      <c r="C33" s="108">
        <v>1</v>
      </c>
      <c r="D33" s="109">
        <v>4</v>
      </c>
      <c r="E33" s="109">
        <v>9</v>
      </c>
      <c r="F33" s="109">
        <v>9</v>
      </c>
      <c r="G33" s="109">
        <v>22</v>
      </c>
      <c r="H33" s="110">
        <v>1</v>
      </c>
      <c r="I33" s="108">
        <v>6</v>
      </c>
      <c r="J33" s="267">
        <v>3</v>
      </c>
      <c r="K33" s="268"/>
      <c r="L33" s="109">
        <v>0</v>
      </c>
      <c r="M33" s="109">
        <v>4</v>
      </c>
      <c r="N33" s="111">
        <v>4</v>
      </c>
      <c r="O33" s="72"/>
      <c r="P33" s="72"/>
    </row>
    <row r="34" spans="1:17" ht="37.5" customHeight="1">
      <c r="A34" s="260" t="s">
        <v>53</v>
      </c>
      <c r="B34" s="260"/>
      <c r="C34" s="260"/>
      <c r="D34" s="260"/>
      <c r="E34" s="260"/>
      <c r="F34" s="260"/>
      <c r="G34" s="260"/>
      <c r="H34" s="260"/>
      <c r="I34" s="260"/>
      <c r="J34" s="260"/>
      <c r="K34" s="260"/>
      <c r="L34" s="260"/>
      <c r="M34" s="260"/>
      <c r="N34" s="260"/>
      <c r="O34" s="260"/>
      <c r="P34" s="260"/>
      <c r="Q34" s="260"/>
    </row>
    <row r="35" spans="1:17" ht="19.5" customHeight="1">
      <c r="B35" s="78"/>
      <c r="C35" s="78"/>
      <c r="D35" s="78"/>
      <c r="E35" s="78"/>
      <c r="F35" s="78"/>
      <c r="G35" s="78"/>
      <c r="H35" s="79"/>
      <c r="I35" s="79"/>
      <c r="J35" s="79"/>
      <c r="K35" s="80"/>
      <c r="L35" s="80"/>
      <c r="M35" s="80"/>
      <c r="N35" s="80"/>
      <c r="O35" s="80"/>
      <c r="P35" s="80"/>
    </row>
    <row r="36" spans="1:17" ht="25">
      <c r="C36" s="81"/>
      <c r="D36" s="80"/>
      <c r="E36" s="73"/>
      <c r="F36" s="76"/>
      <c r="G36" s="74"/>
      <c r="H36" s="74"/>
      <c r="I36" s="74"/>
      <c r="J36" s="74"/>
      <c r="K36" s="74"/>
      <c r="L36" s="75"/>
      <c r="M36" s="75"/>
      <c r="N36" s="75"/>
      <c r="O36" s="75"/>
      <c r="P36" s="75"/>
      <c r="Q36" s="75"/>
    </row>
    <row r="37" spans="1:17"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</row>
    <row r="38" spans="1:17" s="77" customFormat="1"/>
    <row r="39" spans="1:17" s="77" customFormat="1">
      <c r="C39" s="73"/>
    </row>
    <row r="40" spans="1:17" s="77" customFormat="1">
      <c r="C40" s="73"/>
      <c r="E40" s="76"/>
      <c r="F40" s="74"/>
      <c r="G40" s="74"/>
      <c r="H40" s="74"/>
      <c r="I40" s="82"/>
      <c r="J40" s="82"/>
    </row>
    <row r="41" spans="1:17" s="77" customFormat="1">
      <c r="C41" s="73"/>
      <c r="D41" s="73"/>
      <c r="E41" s="76"/>
      <c r="F41" s="74"/>
      <c r="G41" s="74"/>
      <c r="H41" s="74"/>
      <c r="I41" s="82"/>
      <c r="J41" s="82"/>
    </row>
    <row r="42" spans="1:17" s="77" customFormat="1">
      <c r="C42" s="73"/>
      <c r="D42" s="73"/>
      <c r="E42" s="73"/>
      <c r="F42" s="73"/>
      <c r="G42" s="73"/>
      <c r="H42" s="73"/>
      <c r="I42" s="73"/>
      <c r="J42" s="73"/>
      <c r="K42" s="76"/>
      <c r="L42" s="74"/>
      <c r="M42" s="74"/>
      <c r="N42" s="74"/>
      <c r="O42" s="82"/>
    </row>
    <row r="43" spans="1:17" s="77" customFormat="1">
      <c r="C43" s="73"/>
      <c r="D43" s="73"/>
      <c r="E43" s="73"/>
      <c r="F43" s="73"/>
      <c r="G43" s="73"/>
      <c r="H43" s="73"/>
      <c r="I43" s="73"/>
      <c r="J43" s="73"/>
      <c r="K43" s="76"/>
      <c r="L43" s="74"/>
      <c r="M43" s="74"/>
      <c r="N43" s="74"/>
      <c r="O43" s="82"/>
    </row>
    <row r="44" spans="1:17" s="77" customFormat="1">
      <c r="F44" s="83"/>
      <c r="K44" s="73"/>
      <c r="L44" s="73"/>
      <c r="M44" s="73"/>
      <c r="N44" s="73"/>
      <c r="O44" s="73"/>
      <c r="P44" s="73"/>
      <c r="Q44" s="73"/>
    </row>
    <row r="45" spans="1:17" s="77" customFormat="1">
      <c r="F45" s="56"/>
      <c r="K45" s="73"/>
      <c r="L45" s="73"/>
      <c r="M45" s="73"/>
      <c r="N45" s="73"/>
      <c r="O45" s="73"/>
      <c r="P45" s="73"/>
      <c r="Q45" s="73"/>
    </row>
    <row r="54" spans="3:17" ht="21.5">
      <c r="C54" s="84"/>
      <c r="D54" s="84"/>
      <c r="E54" s="84"/>
      <c r="F54" s="85"/>
      <c r="G54" s="86"/>
      <c r="H54" s="87"/>
      <c r="I54" s="87"/>
      <c r="J54" s="87"/>
      <c r="K54" s="88"/>
      <c r="L54" s="88"/>
      <c r="M54" s="88"/>
      <c r="N54" s="88"/>
      <c r="O54" s="88"/>
      <c r="P54" s="88"/>
      <c r="Q54" s="88"/>
    </row>
  </sheetData>
  <mergeCells count="29">
    <mergeCell ref="N31:N32"/>
    <mergeCell ref="J32:K32"/>
    <mergeCell ref="J33:K33"/>
    <mergeCell ref="A34:Q34"/>
    <mergeCell ref="O3:O4"/>
    <mergeCell ref="P3:P4"/>
    <mergeCell ref="C30:G30"/>
    <mergeCell ref="C31:C32"/>
    <mergeCell ref="E31:E32"/>
    <mergeCell ref="F31:F32"/>
    <mergeCell ref="G31:G32"/>
    <mergeCell ref="H31:H32"/>
    <mergeCell ref="I31:L31"/>
    <mergeCell ref="M31:M32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47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4"/>
  <sheetViews>
    <sheetView view="pageBreakPreview" zoomScale="80" zoomScaleNormal="70" zoomScaleSheetLayoutView="80" workbookViewId="0">
      <selection sqref="A1:XFD1048576"/>
    </sheetView>
  </sheetViews>
  <sheetFormatPr defaultColWidth="9" defaultRowHeight="19.5"/>
  <cols>
    <col min="1" max="1" width="3.6328125" style="77" customWidth="1"/>
    <col min="2" max="2" width="3" style="77" customWidth="1"/>
    <col min="3" max="3" width="24.90625" style="77" customWidth="1"/>
    <col min="4" max="4" width="22.6328125" style="77" customWidth="1"/>
    <col min="5" max="5" width="23.453125" style="77" customWidth="1"/>
    <col min="6" max="6" width="26" style="77" customWidth="1"/>
    <col min="7" max="7" width="22.453125" style="77" customWidth="1"/>
    <col min="8" max="10" width="7.6328125" style="77" customWidth="1"/>
    <col min="11" max="17" width="5" style="73" customWidth="1"/>
    <col min="18" max="16384" width="9" style="75"/>
  </cols>
  <sheetData>
    <row r="1" spans="1:17" s="52" customFormat="1">
      <c r="A1" s="242" t="s">
        <v>463</v>
      </c>
      <c r="B1" s="243"/>
      <c r="C1" s="243"/>
      <c r="D1" s="243"/>
      <c r="E1" s="243"/>
      <c r="F1" s="243"/>
      <c r="G1" s="243"/>
      <c r="H1" s="243"/>
      <c r="I1" s="50"/>
      <c r="J1" s="50"/>
      <c r="K1" s="51"/>
      <c r="L1" s="51"/>
      <c r="M1" s="51"/>
      <c r="N1" s="51"/>
      <c r="O1" s="51"/>
      <c r="P1" s="51"/>
      <c r="Q1" s="51"/>
    </row>
    <row r="2" spans="1:17" s="59" customFormat="1" ht="62.15" customHeight="1" thickBot="1">
      <c r="A2" s="53"/>
      <c r="B2" s="54"/>
      <c r="C2" s="55"/>
      <c r="D2" s="54"/>
      <c r="E2" s="54"/>
      <c r="F2" s="56" t="s">
        <v>0</v>
      </c>
      <c r="G2" s="54"/>
      <c r="H2" s="54"/>
      <c r="I2" s="54"/>
      <c r="J2" s="54"/>
      <c r="K2" s="57"/>
      <c r="L2" s="57"/>
      <c r="M2" s="57"/>
      <c r="N2" s="57"/>
      <c r="O2" s="58"/>
      <c r="P2" s="58"/>
      <c r="Q2" s="58"/>
    </row>
    <row r="3" spans="1:17" s="60" customFormat="1" ht="18.75" customHeight="1">
      <c r="A3" s="244" t="s">
        <v>10</v>
      </c>
      <c r="B3" s="246" t="s">
        <v>11</v>
      </c>
      <c r="C3" s="248" t="s">
        <v>12</v>
      </c>
      <c r="D3" s="248" t="s">
        <v>13</v>
      </c>
      <c r="E3" s="248" t="s">
        <v>14</v>
      </c>
      <c r="F3" s="248" t="s">
        <v>15</v>
      </c>
      <c r="G3" s="250" t="s">
        <v>16</v>
      </c>
      <c r="H3" s="250" t="s">
        <v>17</v>
      </c>
      <c r="I3" s="250" t="s">
        <v>18</v>
      </c>
      <c r="J3" s="255" t="s">
        <v>55</v>
      </c>
      <c r="K3" s="253" t="s">
        <v>51</v>
      </c>
      <c r="L3" s="251" t="s">
        <v>52</v>
      </c>
      <c r="M3" s="251" t="s">
        <v>19</v>
      </c>
      <c r="N3" s="251" t="s">
        <v>20</v>
      </c>
      <c r="O3" s="251" t="s">
        <v>21</v>
      </c>
      <c r="P3" s="251" t="s">
        <v>22</v>
      </c>
      <c r="Q3" s="127" t="s">
        <v>23</v>
      </c>
    </row>
    <row r="4" spans="1:17" s="60" customFormat="1" ht="62.25" customHeight="1" thickBot="1">
      <c r="A4" s="245"/>
      <c r="B4" s="247"/>
      <c r="C4" s="249"/>
      <c r="D4" s="249"/>
      <c r="E4" s="249"/>
      <c r="F4" s="249"/>
      <c r="G4" s="249"/>
      <c r="H4" s="249"/>
      <c r="I4" s="249"/>
      <c r="J4" s="256"/>
      <c r="K4" s="254"/>
      <c r="L4" s="252"/>
      <c r="M4" s="252"/>
      <c r="N4" s="252"/>
      <c r="O4" s="252"/>
      <c r="P4" s="252"/>
      <c r="Q4" s="128" t="s">
        <v>24</v>
      </c>
    </row>
    <row r="5" spans="1:17" s="64" customFormat="1" ht="30" hidden="1" customHeight="1">
      <c r="A5" s="101">
        <v>45166</v>
      </c>
      <c r="B5" s="61" t="s">
        <v>38</v>
      </c>
      <c r="C5" s="98"/>
      <c r="D5" s="98"/>
      <c r="E5" s="61"/>
      <c r="F5" s="98"/>
      <c r="G5" s="98"/>
      <c r="H5" s="62"/>
      <c r="I5" s="62"/>
      <c r="J5" s="62"/>
      <c r="K5" s="63">
        <v>0</v>
      </c>
      <c r="L5" s="63">
        <v>0</v>
      </c>
      <c r="M5" s="63">
        <v>0</v>
      </c>
      <c r="N5" s="63">
        <v>0</v>
      </c>
      <c r="O5" s="63">
        <v>0</v>
      </c>
      <c r="P5" s="63">
        <v>0</v>
      </c>
      <c r="Q5" s="112">
        <v>0</v>
      </c>
    </row>
    <row r="6" spans="1:17" s="64" customFormat="1" ht="59.25" hidden="1" customHeight="1">
      <c r="A6" s="100">
        <v>45167</v>
      </c>
      <c r="B6" s="65" t="s">
        <v>39</v>
      </c>
      <c r="C6" s="70"/>
      <c r="D6" s="70"/>
      <c r="E6" s="65"/>
      <c r="F6" s="120"/>
      <c r="G6" s="70"/>
      <c r="H6" s="66"/>
      <c r="I6" s="66"/>
      <c r="J6" s="66"/>
      <c r="K6" s="67">
        <v>0</v>
      </c>
      <c r="L6" s="67">
        <v>0</v>
      </c>
      <c r="M6" s="67">
        <v>0</v>
      </c>
      <c r="N6" s="67">
        <v>0</v>
      </c>
      <c r="O6" s="67">
        <v>0</v>
      </c>
      <c r="P6" s="67">
        <v>0</v>
      </c>
      <c r="Q6" s="113">
        <v>0</v>
      </c>
    </row>
    <row r="7" spans="1:17" s="64" customFormat="1" ht="59.25" customHeight="1">
      <c r="A7" s="100">
        <v>45168</v>
      </c>
      <c r="B7" s="65" t="s">
        <v>40</v>
      </c>
      <c r="C7" s="70" t="s">
        <v>321</v>
      </c>
      <c r="D7" s="210" t="s">
        <v>395</v>
      </c>
      <c r="E7" s="211" t="s">
        <v>396</v>
      </c>
      <c r="F7" s="120" t="s">
        <v>373</v>
      </c>
      <c r="G7" s="210" t="s">
        <v>397</v>
      </c>
      <c r="H7" s="66" t="s">
        <v>383</v>
      </c>
      <c r="I7" s="66"/>
      <c r="J7" s="67"/>
      <c r="K7" s="67">
        <v>4.1100000000000003</v>
      </c>
      <c r="L7" s="67">
        <v>2.98</v>
      </c>
      <c r="M7" s="67">
        <v>1.62</v>
      </c>
      <c r="N7" s="67">
        <v>0</v>
      </c>
      <c r="O7" s="67">
        <v>2</v>
      </c>
      <c r="P7" s="67">
        <v>1</v>
      </c>
      <c r="Q7" s="113">
        <v>701.7</v>
      </c>
    </row>
    <row r="8" spans="1:17" s="64" customFormat="1" ht="59.25" customHeight="1">
      <c r="A8" s="100">
        <v>45169</v>
      </c>
      <c r="B8" s="65" t="s">
        <v>4</v>
      </c>
      <c r="C8" s="70" t="s">
        <v>135</v>
      </c>
      <c r="D8" s="210" t="s">
        <v>398</v>
      </c>
      <c r="E8" s="211" t="s">
        <v>399</v>
      </c>
      <c r="F8" s="120" t="s">
        <v>367</v>
      </c>
      <c r="G8" s="210" t="s">
        <v>400</v>
      </c>
      <c r="H8" s="66" t="s">
        <v>383</v>
      </c>
      <c r="I8" s="66"/>
      <c r="J8" s="66"/>
      <c r="K8" s="67">
        <v>4</v>
      </c>
      <c r="L8" s="67">
        <v>2.7600000000000002</v>
      </c>
      <c r="M8" s="67">
        <v>2.17</v>
      </c>
      <c r="N8" s="67">
        <v>0</v>
      </c>
      <c r="O8" s="67">
        <v>2</v>
      </c>
      <c r="P8" s="67">
        <v>1</v>
      </c>
      <c r="Q8" s="113">
        <v>691.25</v>
      </c>
    </row>
    <row r="9" spans="1:17" s="69" customFormat="1" ht="59.25" customHeight="1" thickBot="1">
      <c r="A9" s="114">
        <v>45170</v>
      </c>
      <c r="B9" s="68" t="s">
        <v>5</v>
      </c>
      <c r="C9" s="119" t="s">
        <v>136</v>
      </c>
      <c r="D9" s="212" t="s">
        <v>401</v>
      </c>
      <c r="E9" s="212" t="s">
        <v>402</v>
      </c>
      <c r="F9" s="121" t="s">
        <v>374</v>
      </c>
      <c r="G9" s="212" t="s">
        <v>403</v>
      </c>
      <c r="H9" s="115" t="s">
        <v>383</v>
      </c>
      <c r="I9" s="116"/>
      <c r="J9" s="116"/>
      <c r="K9" s="117">
        <v>4.05</v>
      </c>
      <c r="L9" s="117">
        <v>2.4300000000000002</v>
      </c>
      <c r="M9" s="117">
        <v>1.32</v>
      </c>
      <c r="N9" s="117">
        <v>0</v>
      </c>
      <c r="O9" s="117">
        <v>2.1</v>
      </c>
      <c r="P9" s="117">
        <v>1</v>
      </c>
      <c r="Q9" s="118">
        <v>653.25</v>
      </c>
    </row>
    <row r="10" spans="1:17" s="64" customFormat="1" ht="59.25" customHeight="1">
      <c r="A10" s="101">
        <v>45173</v>
      </c>
      <c r="B10" s="61" t="s">
        <v>6</v>
      </c>
      <c r="C10" s="120" t="s">
        <v>247</v>
      </c>
      <c r="D10" s="213" t="s">
        <v>404</v>
      </c>
      <c r="E10" s="214" t="s">
        <v>405</v>
      </c>
      <c r="F10" s="120" t="s">
        <v>368</v>
      </c>
      <c r="G10" s="213" t="s">
        <v>465</v>
      </c>
      <c r="H10" s="62" t="s">
        <v>383</v>
      </c>
      <c r="I10" s="62"/>
      <c r="J10" s="62"/>
      <c r="K10" s="63">
        <v>4.2</v>
      </c>
      <c r="L10" s="63">
        <v>2.96</v>
      </c>
      <c r="M10" s="63">
        <v>1.7200000000000002</v>
      </c>
      <c r="N10" s="63">
        <v>0</v>
      </c>
      <c r="O10" s="63">
        <v>2.33</v>
      </c>
      <c r="P10" s="63">
        <v>1</v>
      </c>
      <c r="Q10" s="112">
        <v>723.85</v>
      </c>
    </row>
    <row r="11" spans="1:17" s="64" customFormat="1" ht="59.25" customHeight="1">
      <c r="A11" s="100">
        <v>45174</v>
      </c>
      <c r="B11" s="65" t="s">
        <v>7</v>
      </c>
      <c r="C11" s="120" t="s">
        <v>104</v>
      </c>
      <c r="D11" s="213" t="s">
        <v>406</v>
      </c>
      <c r="E11" s="213" t="s">
        <v>407</v>
      </c>
      <c r="F11" s="120" t="s">
        <v>367</v>
      </c>
      <c r="G11" s="213" t="s">
        <v>408</v>
      </c>
      <c r="H11" s="66"/>
      <c r="I11" s="66" t="s">
        <v>386</v>
      </c>
      <c r="J11" s="66"/>
      <c r="K11" s="67">
        <v>4.58</v>
      </c>
      <c r="L11" s="67">
        <v>2.4900000000000002</v>
      </c>
      <c r="M11" s="67">
        <v>1.4770000000000001</v>
      </c>
      <c r="N11" s="67">
        <v>0.8</v>
      </c>
      <c r="O11" s="67">
        <v>2</v>
      </c>
      <c r="P11" s="67">
        <v>0</v>
      </c>
      <c r="Q11" s="113">
        <v>754.27499999999998</v>
      </c>
    </row>
    <row r="12" spans="1:17" s="64" customFormat="1" ht="59.25" customHeight="1">
      <c r="A12" s="100">
        <v>45175</v>
      </c>
      <c r="B12" s="65" t="s">
        <v>3</v>
      </c>
      <c r="C12" s="70" t="s">
        <v>272</v>
      </c>
      <c r="D12" s="213" t="s">
        <v>409</v>
      </c>
      <c r="E12" s="213" t="s">
        <v>410</v>
      </c>
      <c r="F12" s="120" t="s">
        <v>375</v>
      </c>
      <c r="G12" s="213" t="s">
        <v>411</v>
      </c>
      <c r="H12" s="66" t="s">
        <v>383</v>
      </c>
      <c r="I12" s="66"/>
      <c r="J12" s="66"/>
      <c r="K12" s="67">
        <v>5</v>
      </c>
      <c r="L12" s="67">
        <v>2.64</v>
      </c>
      <c r="M12" s="67">
        <v>1.77</v>
      </c>
      <c r="N12" s="67">
        <v>0</v>
      </c>
      <c r="O12" s="67">
        <v>2</v>
      </c>
      <c r="P12" s="67">
        <v>1</v>
      </c>
      <c r="Q12" s="113">
        <v>742.25</v>
      </c>
    </row>
    <row r="13" spans="1:17" s="64" customFormat="1" ht="59.25" customHeight="1">
      <c r="A13" s="100">
        <v>45176</v>
      </c>
      <c r="B13" s="65" t="s">
        <v>4</v>
      </c>
      <c r="C13" s="120" t="s">
        <v>137</v>
      </c>
      <c r="D13" s="213" t="s">
        <v>412</v>
      </c>
      <c r="E13" s="213" t="s">
        <v>413</v>
      </c>
      <c r="F13" s="120" t="s">
        <v>369</v>
      </c>
      <c r="G13" s="210" t="s">
        <v>414</v>
      </c>
      <c r="H13" s="66" t="s">
        <v>383</v>
      </c>
      <c r="I13" s="66"/>
      <c r="J13" s="66"/>
      <c r="K13" s="67">
        <v>4.8</v>
      </c>
      <c r="L13" s="67">
        <v>2.14</v>
      </c>
      <c r="M13" s="67">
        <v>1.0699999999999998</v>
      </c>
      <c r="N13" s="67">
        <v>0</v>
      </c>
      <c r="O13" s="67">
        <v>2.5</v>
      </c>
      <c r="P13" s="67">
        <v>1</v>
      </c>
      <c r="Q13" s="113">
        <v>695.75</v>
      </c>
    </row>
    <row r="14" spans="1:17" s="64" customFormat="1" ht="59.25" customHeight="1" thickBot="1">
      <c r="A14" s="114">
        <v>45177</v>
      </c>
      <c r="B14" s="68" t="s">
        <v>5</v>
      </c>
      <c r="C14" s="121" t="s">
        <v>140</v>
      </c>
      <c r="D14" s="215" t="s">
        <v>415</v>
      </c>
      <c r="E14" s="121" t="s">
        <v>141</v>
      </c>
      <c r="F14" s="121" t="s">
        <v>373</v>
      </c>
      <c r="G14" s="216" t="s">
        <v>416</v>
      </c>
      <c r="H14" s="116" t="s">
        <v>383</v>
      </c>
      <c r="I14" s="116"/>
      <c r="J14" s="116"/>
      <c r="K14" s="67">
        <v>4</v>
      </c>
      <c r="L14" s="67">
        <v>2.4800000000000004</v>
      </c>
      <c r="M14" s="67">
        <v>1.52</v>
      </c>
      <c r="N14" s="67">
        <v>0</v>
      </c>
      <c r="O14" s="67">
        <v>2.2999999999999998</v>
      </c>
      <c r="P14" s="67">
        <v>1</v>
      </c>
      <c r="Q14" s="113">
        <v>667.5</v>
      </c>
    </row>
    <row r="15" spans="1:17" s="64" customFormat="1" ht="59.25" customHeight="1">
      <c r="A15" s="137">
        <v>45180</v>
      </c>
      <c r="B15" s="129" t="s">
        <v>6</v>
      </c>
      <c r="C15" s="141" t="s">
        <v>321</v>
      </c>
      <c r="D15" s="214" t="s">
        <v>417</v>
      </c>
      <c r="E15" s="214" t="s">
        <v>418</v>
      </c>
      <c r="F15" s="141" t="s">
        <v>370</v>
      </c>
      <c r="G15" s="213" t="s">
        <v>419</v>
      </c>
      <c r="H15" s="138" t="s">
        <v>383</v>
      </c>
      <c r="I15" s="138"/>
      <c r="J15" s="138"/>
      <c r="K15" s="63">
        <v>4.05</v>
      </c>
      <c r="L15" s="63">
        <v>2.7800000000000002</v>
      </c>
      <c r="M15" s="63">
        <v>1.9200000000000002</v>
      </c>
      <c r="N15" s="63">
        <v>0</v>
      </c>
      <c r="O15" s="63">
        <v>2</v>
      </c>
      <c r="P15" s="63">
        <v>1</v>
      </c>
      <c r="Q15" s="112">
        <v>690</v>
      </c>
    </row>
    <row r="16" spans="1:17" s="64" customFormat="1" ht="59.25" customHeight="1">
      <c r="A16" s="100">
        <v>45181</v>
      </c>
      <c r="B16" s="65" t="s">
        <v>7</v>
      </c>
      <c r="C16" s="120" t="s">
        <v>296</v>
      </c>
      <c r="D16" s="120" t="s">
        <v>286</v>
      </c>
      <c r="E16" s="213" t="s">
        <v>420</v>
      </c>
      <c r="F16" s="120" t="s">
        <v>371</v>
      </c>
      <c r="G16" s="213" t="s">
        <v>421</v>
      </c>
      <c r="H16" s="66" t="s">
        <v>459</v>
      </c>
      <c r="I16" s="66"/>
      <c r="J16" s="66"/>
      <c r="K16" s="67">
        <v>4.1500000000000004</v>
      </c>
      <c r="L16" s="67">
        <v>3.0999999999999996</v>
      </c>
      <c r="M16" s="67">
        <v>1.45</v>
      </c>
      <c r="N16" s="67">
        <v>0</v>
      </c>
      <c r="O16" s="67">
        <v>2.5999999999999996</v>
      </c>
      <c r="P16" s="67">
        <v>1</v>
      </c>
      <c r="Q16" s="113">
        <v>736.25</v>
      </c>
    </row>
    <row r="17" spans="1:20" s="64" customFormat="1" ht="59.25" customHeight="1">
      <c r="A17" s="100">
        <v>45182</v>
      </c>
      <c r="B17" s="65" t="s">
        <v>3</v>
      </c>
      <c r="C17" s="120" t="s">
        <v>283</v>
      </c>
      <c r="D17" s="213" t="s">
        <v>422</v>
      </c>
      <c r="E17" s="213" t="s">
        <v>423</v>
      </c>
      <c r="F17" s="120" t="s">
        <v>374</v>
      </c>
      <c r="G17" s="214" t="s">
        <v>424</v>
      </c>
      <c r="H17" s="66" t="s">
        <v>383</v>
      </c>
      <c r="I17" s="66"/>
      <c r="J17" s="66"/>
      <c r="K17" s="67">
        <v>4</v>
      </c>
      <c r="L17" s="67">
        <v>4.0999999999999996</v>
      </c>
      <c r="M17" s="67">
        <v>1.42</v>
      </c>
      <c r="N17" s="67">
        <v>0</v>
      </c>
      <c r="O17" s="67">
        <v>2</v>
      </c>
      <c r="P17" s="67">
        <v>1</v>
      </c>
      <c r="Q17" s="113">
        <v>773</v>
      </c>
      <c r="T17" s="141"/>
    </row>
    <row r="18" spans="1:20" s="64" customFormat="1" ht="59.25" customHeight="1">
      <c r="A18" s="100">
        <v>45183</v>
      </c>
      <c r="B18" s="65" t="s">
        <v>4</v>
      </c>
      <c r="C18" s="120" t="s">
        <v>276</v>
      </c>
      <c r="D18" s="217" t="s">
        <v>425</v>
      </c>
      <c r="E18" s="213" t="s">
        <v>426</v>
      </c>
      <c r="F18" s="120" t="s">
        <v>369</v>
      </c>
      <c r="G18" s="213" t="s">
        <v>427</v>
      </c>
      <c r="H18" s="66"/>
      <c r="I18" s="66" t="s">
        <v>386</v>
      </c>
      <c r="J18" s="66"/>
      <c r="K18" s="67">
        <v>4.2</v>
      </c>
      <c r="L18" s="67">
        <v>3.2800000000000002</v>
      </c>
      <c r="M18" s="67">
        <v>1.5499999999999998</v>
      </c>
      <c r="N18" s="67">
        <v>0.8</v>
      </c>
      <c r="O18" s="67">
        <v>2</v>
      </c>
      <c r="P18" s="67">
        <v>0</v>
      </c>
      <c r="Q18" s="113">
        <v>788.75</v>
      </c>
    </row>
    <row r="19" spans="1:20" s="64" customFormat="1" ht="59.25" customHeight="1" thickBot="1">
      <c r="A19" s="114">
        <v>45184</v>
      </c>
      <c r="B19" s="68" t="s">
        <v>42</v>
      </c>
      <c r="C19" s="121" t="s">
        <v>138</v>
      </c>
      <c r="D19" s="215" t="s">
        <v>428</v>
      </c>
      <c r="E19" s="215" t="s">
        <v>429</v>
      </c>
      <c r="F19" s="121" t="s">
        <v>376</v>
      </c>
      <c r="G19" s="212" t="s">
        <v>430</v>
      </c>
      <c r="H19" s="116" t="s">
        <v>383</v>
      </c>
      <c r="I19" s="116"/>
      <c r="J19" s="116"/>
      <c r="K19" s="117">
        <v>4</v>
      </c>
      <c r="L19" s="117">
        <v>2.2999999999999998</v>
      </c>
      <c r="M19" s="117">
        <v>1.8</v>
      </c>
      <c r="N19" s="117">
        <v>0</v>
      </c>
      <c r="O19" s="117">
        <v>2.2999999999999998</v>
      </c>
      <c r="P19" s="117">
        <v>1</v>
      </c>
      <c r="Q19" s="118">
        <v>661</v>
      </c>
    </row>
    <row r="20" spans="1:20" s="64" customFormat="1" ht="59.25" customHeight="1">
      <c r="A20" s="137">
        <v>45187</v>
      </c>
      <c r="B20" s="129" t="s">
        <v>6</v>
      </c>
      <c r="C20" s="120" t="s">
        <v>274</v>
      </c>
      <c r="D20" s="214" t="s">
        <v>431</v>
      </c>
      <c r="E20" s="214" t="s">
        <v>432</v>
      </c>
      <c r="F20" s="141" t="s">
        <v>368</v>
      </c>
      <c r="G20" s="214" t="s">
        <v>433</v>
      </c>
      <c r="H20" s="138" t="s">
        <v>383</v>
      </c>
      <c r="I20" s="138"/>
      <c r="J20" s="138"/>
      <c r="K20" s="139">
        <v>2.5499999999999998</v>
      </c>
      <c r="L20" s="139">
        <v>2.2800000000000002</v>
      </c>
      <c r="M20" s="139">
        <v>2.5199999999999996</v>
      </c>
      <c r="N20" s="139">
        <v>0</v>
      </c>
      <c r="O20" s="139">
        <v>2.2999999999999998</v>
      </c>
      <c r="P20" s="139">
        <v>1</v>
      </c>
      <c r="Q20" s="140">
        <v>576</v>
      </c>
    </row>
    <row r="21" spans="1:20" s="64" customFormat="1" ht="59.25" customHeight="1">
      <c r="A21" s="100">
        <v>45188</v>
      </c>
      <c r="B21" s="65" t="s">
        <v>7</v>
      </c>
      <c r="C21" s="120" t="s">
        <v>272</v>
      </c>
      <c r="D21" s="120" t="s">
        <v>324</v>
      </c>
      <c r="E21" s="213" t="s">
        <v>466</v>
      </c>
      <c r="F21" s="120" t="s">
        <v>369</v>
      </c>
      <c r="G21" s="120" t="s">
        <v>361</v>
      </c>
      <c r="H21" s="66" t="s">
        <v>383</v>
      </c>
      <c r="I21" s="66"/>
      <c r="J21" s="66"/>
      <c r="K21" s="67">
        <v>4.3</v>
      </c>
      <c r="L21" s="67">
        <v>3</v>
      </c>
      <c r="M21" s="67">
        <v>1.5200000000000002</v>
      </c>
      <c r="N21" s="67">
        <v>0</v>
      </c>
      <c r="O21" s="67">
        <v>2</v>
      </c>
      <c r="P21" s="67">
        <v>1</v>
      </c>
      <c r="Q21" s="113">
        <v>714</v>
      </c>
    </row>
    <row r="22" spans="1:20" s="64" customFormat="1" ht="59.25" customHeight="1">
      <c r="A22" s="100">
        <v>45189</v>
      </c>
      <c r="B22" s="65" t="s">
        <v>3</v>
      </c>
      <c r="C22" s="120" t="s">
        <v>273</v>
      </c>
      <c r="D22" s="214" t="s">
        <v>436</v>
      </c>
      <c r="E22" s="213" t="s">
        <v>434</v>
      </c>
      <c r="F22" s="120" t="s">
        <v>373</v>
      </c>
      <c r="G22" s="210" t="s">
        <v>435</v>
      </c>
      <c r="H22" s="66" t="s">
        <v>383</v>
      </c>
      <c r="I22" s="66"/>
      <c r="J22" s="66"/>
      <c r="K22" s="67">
        <v>4.7699999999999996</v>
      </c>
      <c r="L22" s="67">
        <v>3.56</v>
      </c>
      <c r="M22" s="67">
        <v>1.32</v>
      </c>
      <c r="N22" s="67">
        <v>0</v>
      </c>
      <c r="O22" s="67">
        <v>2</v>
      </c>
      <c r="P22" s="67">
        <v>1</v>
      </c>
      <c r="Q22" s="113">
        <v>783.9</v>
      </c>
    </row>
    <row r="23" spans="1:20" s="64" customFormat="1" ht="59.25" customHeight="1">
      <c r="A23" s="100">
        <v>45190</v>
      </c>
      <c r="B23" s="65" t="s">
        <v>4</v>
      </c>
      <c r="C23" s="120" t="s">
        <v>247</v>
      </c>
      <c r="D23" s="213" t="s">
        <v>437</v>
      </c>
      <c r="E23" s="213" t="s">
        <v>438</v>
      </c>
      <c r="F23" s="120" t="s">
        <v>371</v>
      </c>
      <c r="G23" s="213" t="s">
        <v>439</v>
      </c>
      <c r="H23" s="66"/>
      <c r="I23" s="66"/>
      <c r="J23" s="66" t="s">
        <v>55</v>
      </c>
      <c r="K23" s="67">
        <v>4</v>
      </c>
      <c r="L23" s="67">
        <v>3.9</v>
      </c>
      <c r="M23" s="67">
        <v>1.6300000000000001</v>
      </c>
      <c r="N23" s="67">
        <v>0</v>
      </c>
      <c r="O23" s="67">
        <v>2</v>
      </c>
      <c r="P23" s="67">
        <v>0</v>
      </c>
      <c r="Q23" s="113">
        <v>703.25</v>
      </c>
    </row>
    <row r="24" spans="1:20" s="64" customFormat="1" ht="59.25" customHeight="1">
      <c r="A24" s="100">
        <v>45191</v>
      </c>
      <c r="B24" s="65" t="s">
        <v>5</v>
      </c>
      <c r="C24" s="120" t="s">
        <v>321</v>
      </c>
      <c r="D24" s="213" t="s">
        <v>440</v>
      </c>
      <c r="E24" s="213" t="s">
        <v>441</v>
      </c>
      <c r="F24" s="120" t="s">
        <v>374</v>
      </c>
      <c r="G24" s="213" t="s">
        <v>442</v>
      </c>
      <c r="H24" s="66"/>
      <c r="I24" s="66" t="s">
        <v>386</v>
      </c>
      <c r="J24" s="66"/>
      <c r="K24" s="67">
        <v>4</v>
      </c>
      <c r="L24" s="67">
        <v>4.0999999999999996</v>
      </c>
      <c r="M24" s="67">
        <v>1.5</v>
      </c>
      <c r="N24" s="67">
        <v>0.8</v>
      </c>
      <c r="O24" s="67">
        <v>2</v>
      </c>
      <c r="P24" s="67">
        <v>0</v>
      </c>
      <c r="Q24" s="113">
        <v>835</v>
      </c>
    </row>
    <row r="25" spans="1:20" s="64" customFormat="1" ht="59.25" customHeight="1" thickBot="1">
      <c r="A25" s="114">
        <v>23</v>
      </c>
      <c r="B25" s="68" t="s">
        <v>255</v>
      </c>
      <c r="C25" s="121" t="s">
        <v>326</v>
      </c>
      <c r="D25" s="215" t="s">
        <v>443</v>
      </c>
      <c r="E25" s="215" t="s">
        <v>444</v>
      </c>
      <c r="F25" s="121" t="s">
        <v>367</v>
      </c>
      <c r="G25" s="215" t="s">
        <v>445</v>
      </c>
      <c r="H25" s="116" t="s">
        <v>383</v>
      </c>
      <c r="I25" s="116"/>
      <c r="J25" s="116"/>
      <c r="K25" s="117">
        <v>4</v>
      </c>
      <c r="L25" s="117">
        <v>2.2999999999999998</v>
      </c>
      <c r="M25" s="117">
        <v>1.8</v>
      </c>
      <c r="N25" s="117">
        <v>0</v>
      </c>
      <c r="O25" s="117">
        <v>2.2999999999999998</v>
      </c>
      <c r="P25" s="117">
        <v>1</v>
      </c>
      <c r="Q25" s="118">
        <v>661</v>
      </c>
    </row>
    <row r="26" spans="1:20" s="64" customFormat="1" ht="59.25" customHeight="1">
      <c r="A26" s="137">
        <v>45194</v>
      </c>
      <c r="B26" s="129" t="s">
        <v>6</v>
      </c>
      <c r="C26" s="165" t="s">
        <v>247</v>
      </c>
      <c r="D26" s="218" t="s">
        <v>446</v>
      </c>
      <c r="E26" s="218" t="s">
        <v>447</v>
      </c>
      <c r="F26" s="165" t="s">
        <v>368</v>
      </c>
      <c r="G26" s="218" t="s">
        <v>448</v>
      </c>
      <c r="H26" s="203"/>
      <c r="I26" s="138" t="s">
        <v>386</v>
      </c>
      <c r="J26" s="138"/>
      <c r="K26" s="139">
        <v>4.5999999999999996</v>
      </c>
      <c r="L26" s="139">
        <v>2.2800000000000002</v>
      </c>
      <c r="M26" s="139">
        <v>1.97</v>
      </c>
      <c r="N26" s="139">
        <v>0.8</v>
      </c>
      <c r="O26" s="139">
        <v>2</v>
      </c>
      <c r="P26" s="139">
        <v>0</v>
      </c>
      <c r="Q26" s="140">
        <v>752.25</v>
      </c>
    </row>
    <row r="27" spans="1:20" s="64" customFormat="1" ht="59.25" customHeight="1">
      <c r="A27" s="100">
        <v>45195</v>
      </c>
      <c r="B27" s="65" t="s">
        <v>7</v>
      </c>
      <c r="C27" s="166" t="s">
        <v>104</v>
      </c>
      <c r="D27" s="219" t="s">
        <v>449</v>
      </c>
      <c r="E27" s="219" t="s">
        <v>450</v>
      </c>
      <c r="F27" s="166" t="s">
        <v>372</v>
      </c>
      <c r="G27" s="219" t="s">
        <v>451</v>
      </c>
      <c r="H27" s="204" t="s">
        <v>383</v>
      </c>
      <c r="I27" s="66"/>
      <c r="J27" s="66"/>
      <c r="K27" s="67">
        <v>4.5599999999999996</v>
      </c>
      <c r="L27" s="67">
        <v>2.9000000000000004</v>
      </c>
      <c r="M27" s="67">
        <v>1.02</v>
      </c>
      <c r="N27" s="67">
        <v>0</v>
      </c>
      <c r="O27" s="67">
        <v>2.44</v>
      </c>
      <c r="P27" s="67">
        <v>1</v>
      </c>
      <c r="Q27" s="113">
        <v>732</v>
      </c>
    </row>
    <row r="28" spans="1:20" s="64" customFormat="1" ht="59.25" customHeight="1">
      <c r="A28" s="100">
        <v>45196</v>
      </c>
      <c r="B28" s="65" t="s">
        <v>40</v>
      </c>
      <c r="C28" s="166" t="s">
        <v>275</v>
      </c>
      <c r="D28" s="219" t="s">
        <v>452</v>
      </c>
      <c r="E28" s="219" t="s">
        <v>453</v>
      </c>
      <c r="F28" s="193" t="s">
        <v>376</v>
      </c>
      <c r="G28" s="219" t="s">
        <v>454</v>
      </c>
      <c r="H28" s="221" t="s">
        <v>383</v>
      </c>
      <c r="I28" s="66"/>
      <c r="J28" s="66"/>
      <c r="K28" s="67">
        <v>4.5999999999999996</v>
      </c>
      <c r="L28" s="67">
        <v>2.14</v>
      </c>
      <c r="M28" s="67">
        <v>1.77</v>
      </c>
      <c r="N28" s="67">
        <v>0</v>
      </c>
      <c r="O28" s="67">
        <v>2</v>
      </c>
      <c r="P28" s="67">
        <v>1</v>
      </c>
      <c r="Q28" s="113">
        <v>676.75</v>
      </c>
    </row>
    <row r="29" spans="1:20" s="64" customFormat="1" ht="59.25" customHeight="1">
      <c r="A29" s="100">
        <v>45197</v>
      </c>
      <c r="B29" s="65" t="s">
        <v>41</v>
      </c>
      <c r="C29" s="166" t="s">
        <v>301</v>
      </c>
      <c r="D29" s="219" t="s">
        <v>455</v>
      </c>
      <c r="E29" s="219" t="s">
        <v>456</v>
      </c>
      <c r="F29" s="166" t="s">
        <v>370</v>
      </c>
      <c r="G29" s="220" t="s">
        <v>457</v>
      </c>
      <c r="H29" s="205" t="s">
        <v>383</v>
      </c>
      <c r="I29" s="66"/>
      <c r="J29" s="66"/>
      <c r="K29" s="67">
        <v>4.1100000000000003</v>
      </c>
      <c r="L29" s="67">
        <v>2.92</v>
      </c>
      <c r="M29" s="67">
        <v>2.08</v>
      </c>
      <c r="N29" s="67">
        <v>0</v>
      </c>
      <c r="O29" s="67">
        <v>2</v>
      </c>
      <c r="P29" s="67">
        <v>1</v>
      </c>
      <c r="Q29" s="113">
        <v>708.7</v>
      </c>
    </row>
    <row r="30" spans="1:20" s="64" customFormat="1" ht="59.25" customHeight="1" thickBot="1">
      <c r="A30" s="114">
        <v>45198</v>
      </c>
      <c r="B30" s="68" t="s">
        <v>42</v>
      </c>
      <c r="C30" s="257" t="s">
        <v>134</v>
      </c>
      <c r="D30" s="258"/>
      <c r="E30" s="258"/>
      <c r="F30" s="258"/>
      <c r="G30" s="259"/>
      <c r="H30" s="116"/>
      <c r="I30" s="116"/>
      <c r="J30" s="116"/>
      <c r="K30" s="117">
        <v>0</v>
      </c>
      <c r="L30" s="117">
        <v>0</v>
      </c>
      <c r="M30" s="117">
        <v>0</v>
      </c>
      <c r="N30" s="117">
        <v>0</v>
      </c>
      <c r="O30" s="117">
        <v>0</v>
      </c>
      <c r="P30" s="117">
        <v>0</v>
      </c>
      <c r="Q30" s="118">
        <v>0</v>
      </c>
    </row>
    <row r="31" spans="1:20" ht="25.5" customHeight="1" thickBot="1">
      <c r="A31" s="71"/>
      <c r="B31" s="71"/>
      <c r="C31" s="269" t="s">
        <v>25</v>
      </c>
      <c r="D31" s="93" t="s">
        <v>26</v>
      </c>
      <c r="E31" s="263" t="s">
        <v>27</v>
      </c>
      <c r="F31" s="263" t="s">
        <v>28</v>
      </c>
      <c r="G31" s="263" t="s">
        <v>29</v>
      </c>
      <c r="H31" s="263" t="s">
        <v>30</v>
      </c>
      <c r="I31" s="264" t="s">
        <v>31</v>
      </c>
      <c r="J31" s="264"/>
      <c r="K31" s="264"/>
      <c r="L31" s="264"/>
      <c r="M31" s="261" t="s">
        <v>32</v>
      </c>
      <c r="N31" s="261" t="s">
        <v>33</v>
      </c>
      <c r="O31" s="72"/>
      <c r="P31" s="72"/>
    </row>
    <row r="32" spans="1:20" ht="19.5" customHeight="1" thickBot="1">
      <c r="A32" s="71"/>
      <c r="B32" s="71"/>
      <c r="C32" s="264"/>
      <c r="D32" s="209" t="s">
        <v>37</v>
      </c>
      <c r="E32" s="264"/>
      <c r="F32" s="264"/>
      <c r="G32" s="264"/>
      <c r="H32" s="264"/>
      <c r="I32" s="95" t="s">
        <v>34</v>
      </c>
      <c r="J32" s="265" t="s">
        <v>35</v>
      </c>
      <c r="K32" s="266"/>
      <c r="L32" s="97" t="s">
        <v>36</v>
      </c>
      <c r="M32" s="262"/>
      <c r="N32" s="262"/>
      <c r="O32" s="72"/>
      <c r="P32" s="72"/>
    </row>
    <row r="33" spans="1:17" ht="19.5" customHeight="1" thickBot="1">
      <c r="A33" s="71"/>
      <c r="B33" s="71"/>
      <c r="C33" s="108">
        <v>1</v>
      </c>
      <c r="D33" s="109">
        <v>4</v>
      </c>
      <c r="E33" s="109">
        <v>9</v>
      </c>
      <c r="F33" s="109">
        <v>9</v>
      </c>
      <c r="G33" s="109">
        <v>22</v>
      </c>
      <c r="H33" s="110">
        <v>1</v>
      </c>
      <c r="I33" s="108">
        <v>6</v>
      </c>
      <c r="J33" s="267">
        <v>3</v>
      </c>
      <c r="K33" s="268"/>
      <c r="L33" s="109">
        <v>0</v>
      </c>
      <c r="M33" s="109">
        <v>4</v>
      </c>
      <c r="N33" s="111">
        <v>4</v>
      </c>
      <c r="O33" s="72"/>
      <c r="P33" s="72"/>
    </row>
    <row r="34" spans="1:17" ht="37.5" customHeight="1">
      <c r="A34" s="260" t="s">
        <v>53</v>
      </c>
      <c r="B34" s="260"/>
      <c r="C34" s="260"/>
      <c r="D34" s="260"/>
      <c r="E34" s="260"/>
      <c r="F34" s="260"/>
      <c r="G34" s="260"/>
      <c r="H34" s="260"/>
      <c r="I34" s="260"/>
      <c r="J34" s="260"/>
      <c r="K34" s="260"/>
      <c r="L34" s="260"/>
      <c r="M34" s="260"/>
      <c r="N34" s="260"/>
      <c r="O34" s="260"/>
      <c r="P34" s="260"/>
      <c r="Q34" s="260"/>
    </row>
    <row r="35" spans="1:17" ht="19.5" customHeight="1">
      <c r="B35" s="78"/>
      <c r="C35" s="78"/>
      <c r="D35" s="78"/>
      <c r="E35" s="78"/>
      <c r="F35" s="78"/>
      <c r="G35" s="78"/>
      <c r="H35" s="79"/>
      <c r="I35" s="79"/>
      <c r="J35" s="79"/>
      <c r="K35" s="80"/>
      <c r="L35" s="80"/>
      <c r="M35" s="80"/>
      <c r="N35" s="80"/>
      <c r="O35" s="80"/>
      <c r="P35" s="80"/>
    </row>
    <row r="36" spans="1:17" ht="25">
      <c r="C36" s="81"/>
      <c r="D36" s="80"/>
      <c r="E36" s="73"/>
      <c r="F36" s="76"/>
      <c r="G36" s="74"/>
      <c r="H36" s="74"/>
      <c r="I36" s="74"/>
      <c r="J36" s="74"/>
      <c r="K36" s="74"/>
      <c r="L36" s="75"/>
      <c r="M36" s="75"/>
      <c r="N36" s="75"/>
      <c r="O36" s="75"/>
      <c r="P36" s="75"/>
      <c r="Q36" s="75"/>
    </row>
    <row r="37" spans="1:17"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</row>
    <row r="38" spans="1:17" s="77" customFormat="1"/>
    <row r="39" spans="1:17" s="77" customFormat="1">
      <c r="C39" s="73"/>
    </row>
    <row r="40" spans="1:17" s="77" customFormat="1">
      <c r="C40" s="73"/>
      <c r="E40" s="76"/>
      <c r="F40" s="74"/>
      <c r="G40" s="74"/>
      <c r="H40" s="74"/>
      <c r="I40" s="82"/>
      <c r="J40" s="82"/>
    </row>
    <row r="41" spans="1:17" s="77" customFormat="1">
      <c r="C41" s="73"/>
      <c r="D41" s="73"/>
      <c r="E41" s="76"/>
      <c r="F41" s="74"/>
      <c r="G41" s="74"/>
      <c r="H41" s="74"/>
      <c r="I41" s="82"/>
      <c r="J41" s="82"/>
    </row>
    <row r="42" spans="1:17" s="77" customFormat="1">
      <c r="C42" s="73"/>
      <c r="D42" s="73"/>
      <c r="E42" s="73"/>
      <c r="F42" s="73"/>
      <c r="G42" s="73"/>
      <c r="H42" s="73"/>
      <c r="I42" s="73"/>
      <c r="J42" s="73"/>
      <c r="K42" s="76"/>
      <c r="L42" s="74"/>
      <c r="M42" s="74"/>
      <c r="N42" s="74"/>
      <c r="O42" s="82"/>
    </row>
    <row r="43" spans="1:17" s="77" customFormat="1">
      <c r="C43" s="73"/>
      <c r="D43" s="73"/>
      <c r="E43" s="73"/>
      <c r="F43" s="73"/>
      <c r="G43" s="73"/>
      <c r="H43" s="73"/>
      <c r="I43" s="73"/>
      <c r="J43" s="73"/>
      <c r="K43" s="76"/>
      <c r="L43" s="74"/>
      <c r="M43" s="74"/>
      <c r="N43" s="74"/>
      <c r="O43" s="82"/>
    </row>
    <row r="44" spans="1:17" s="77" customFormat="1">
      <c r="F44" s="83"/>
      <c r="K44" s="73"/>
      <c r="L44" s="73"/>
      <c r="M44" s="73"/>
      <c r="N44" s="73"/>
      <c r="O44" s="73"/>
      <c r="P44" s="73"/>
      <c r="Q44" s="73"/>
    </row>
    <row r="45" spans="1:17" s="77" customFormat="1">
      <c r="F45" s="56"/>
      <c r="K45" s="73"/>
      <c r="L45" s="73"/>
      <c r="M45" s="73"/>
      <c r="N45" s="73"/>
      <c r="O45" s="73"/>
      <c r="P45" s="73"/>
      <c r="Q45" s="73"/>
    </row>
    <row r="54" spans="3:17" ht="21.5">
      <c r="C54" s="84"/>
      <c r="D54" s="84"/>
      <c r="E54" s="84"/>
      <c r="F54" s="85"/>
      <c r="G54" s="86"/>
      <c r="H54" s="87"/>
      <c r="I54" s="87"/>
      <c r="J54" s="87"/>
      <c r="K54" s="88"/>
      <c r="L54" s="88"/>
      <c r="M54" s="88"/>
      <c r="N54" s="88"/>
      <c r="O54" s="88"/>
      <c r="P54" s="88"/>
      <c r="Q54" s="88"/>
    </row>
  </sheetData>
  <mergeCells count="29">
    <mergeCell ref="N31:N32"/>
    <mergeCell ref="J32:K32"/>
    <mergeCell ref="J33:K33"/>
    <mergeCell ref="A34:Q34"/>
    <mergeCell ref="O3:O4"/>
    <mergeCell ref="P3:P4"/>
    <mergeCell ref="C30:G30"/>
    <mergeCell ref="C31:C32"/>
    <mergeCell ref="E31:E32"/>
    <mergeCell ref="F31:F32"/>
    <mergeCell ref="G31:G32"/>
    <mergeCell ref="H31:H32"/>
    <mergeCell ref="I31:L31"/>
    <mergeCell ref="M31:M32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47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4"/>
  <sheetViews>
    <sheetView view="pageBreakPreview" zoomScale="80" zoomScaleNormal="70" zoomScaleSheetLayoutView="80" workbookViewId="0">
      <selection activeCell="A3" sqref="A1:XFD1048576"/>
    </sheetView>
  </sheetViews>
  <sheetFormatPr defaultColWidth="9" defaultRowHeight="19.5"/>
  <cols>
    <col min="1" max="1" width="3.6328125" style="77" customWidth="1"/>
    <col min="2" max="2" width="3" style="77" customWidth="1"/>
    <col min="3" max="3" width="24.90625" style="77" customWidth="1"/>
    <col min="4" max="4" width="22.6328125" style="77" customWidth="1"/>
    <col min="5" max="5" width="23.453125" style="77" customWidth="1"/>
    <col min="6" max="6" width="26" style="77" customWidth="1"/>
    <col min="7" max="7" width="22.453125" style="77" customWidth="1"/>
    <col min="8" max="10" width="7.6328125" style="77" customWidth="1"/>
    <col min="11" max="17" width="5" style="73" customWidth="1"/>
    <col min="18" max="16384" width="9" style="75"/>
  </cols>
  <sheetData>
    <row r="1" spans="1:17" s="52" customFormat="1">
      <c r="A1" s="242" t="s">
        <v>464</v>
      </c>
      <c r="B1" s="243"/>
      <c r="C1" s="243"/>
      <c r="D1" s="243"/>
      <c r="E1" s="243"/>
      <c r="F1" s="243"/>
      <c r="G1" s="243"/>
      <c r="H1" s="243"/>
      <c r="I1" s="50"/>
      <c r="J1" s="50"/>
      <c r="K1" s="51"/>
      <c r="L1" s="51"/>
      <c r="M1" s="51"/>
      <c r="N1" s="51"/>
      <c r="O1" s="51"/>
      <c r="P1" s="51"/>
      <c r="Q1" s="51"/>
    </row>
    <row r="2" spans="1:17" s="59" customFormat="1" ht="62.15" customHeight="1" thickBot="1">
      <c r="A2" s="53"/>
      <c r="B2" s="54"/>
      <c r="C2" s="55"/>
      <c r="D2" s="54"/>
      <c r="E2" s="54"/>
      <c r="F2" s="56" t="s">
        <v>0</v>
      </c>
      <c r="G2" s="54"/>
      <c r="H2" s="54"/>
      <c r="I2" s="54"/>
      <c r="J2" s="54"/>
      <c r="K2" s="57"/>
      <c r="L2" s="57"/>
      <c r="M2" s="57"/>
      <c r="N2" s="57"/>
      <c r="O2" s="58"/>
      <c r="P2" s="58"/>
      <c r="Q2" s="58"/>
    </row>
    <row r="3" spans="1:17" s="60" customFormat="1" ht="18.75" customHeight="1">
      <c r="A3" s="244" t="s">
        <v>10</v>
      </c>
      <c r="B3" s="246" t="s">
        <v>11</v>
      </c>
      <c r="C3" s="248" t="s">
        <v>12</v>
      </c>
      <c r="D3" s="248" t="s">
        <v>13</v>
      </c>
      <c r="E3" s="248" t="s">
        <v>14</v>
      </c>
      <c r="F3" s="248" t="s">
        <v>15</v>
      </c>
      <c r="G3" s="250" t="s">
        <v>16</v>
      </c>
      <c r="H3" s="250" t="s">
        <v>17</v>
      </c>
      <c r="I3" s="250" t="s">
        <v>18</v>
      </c>
      <c r="J3" s="255" t="s">
        <v>55</v>
      </c>
      <c r="K3" s="253" t="s">
        <v>51</v>
      </c>
      <c r="L3" s="251" t="s">
        <v>52</v>
      </c>
      <c r="M3" s="251" t="s">
        <v>19</v>
      </c>
      <c r="N3" s="251" t="s">
        <v>20</v>
      </c>
      <c r="O3" s="251" t="s">
        <v>21</v>
      </c>
      <c r="P3" s="251" t="s">
        <v>22</v>
      </c>
      <c r="Q3" s="127" t="s">
        <v>23</v>
      </c>
    </row>
    <row r="4" spans="1:17" s="60" customFormat="1" ht="62.25" customHeight="1" thickBot="1">
      <c r="A4" s="245"/>
      <c r="B4" s="247"/>
      <c r="C4" s="249"/>
      <c r="D4" s="249"/>
      <c r="E4" s="249"/>
      <c r="F4" s="249"/>
      <c r="G4" s="249"/>
      <c r="H4" s="249"/>
      <c r="I4" s="249"/>
      <c r="J4" s="256"/>
      <c r="K4" s="254"/>
      <c r="L4" s="252"/>
      <c r="M4" s="252"/>
      <c r="N4" s="252"/>
      <c r="O4" s="252"/>
      <c r="P4" s="252"/>
      <c r="Q4" s="128" t="s">
        <v>24</v>
      </c>
    </row>
    <row r="5" spans="1:17" s="64" customFormat="1" ht="30" hidden="1" customHeight="1">
      <c r="A5" s="101">
        <v>45166</v>
      </c>
      <c r="B5" s="61" t="s">
        <v>38</v>
      </c>
      <c r="C5" s="98"/>
      <c r="D5" s="98"/>
      <c r="E5" s="61"/>
      <c r="F5" s="98"/>
      <c r="G5" s="98"/>
      <c r="H5" s="62"/>
      <c r="I5" s="62"/>
      <c r="J5" s="62"/>
      <c r="K5" s="63">
        <v>0</v>
      </c>
      <c r="L5" s="63">
        <v>0</v>
      </c>
      <c r="M5" s="63">
        <v>0</v>
      </c>
      <c r="N5" s="63">
        <v>0</v>
      </c>
      <c r="O5" s="63">
        <v>0</v>
      </c>
      <c r="P5" s="63">
        <v>0</v>
      </c>
      <c r="Q5" s="112">
        <v>0</v>
      </c>
    </row>
    <row r="6" spans="1:17" s="64" customFormat="1" ht="59.25" hidden="1" customHeight="1">
      <c r="A6" s="100">
        <v>45167</v>
      </c>
      <c r="B6" s="65" t="s">
        <v>39</v>
      </c>
      <c r="C6" s="70"/>
      <c r="D6" s="70"/>
      <c r="E6" s="65"/>
      <c r="F6" s="120"/>
      <c r="G6" s="70"/>
      <c r="H6" s="66"/>
      <c r="I6" s="66"/>
      <c r="J6" s="66"/>
      <c r="K6" s="67">
        <v>0</v>
      </c>
      <c r="L6" s="67">
        <v>0</v>
      </c>
      <c r="M6" s="67">
        <v>0</v>
      </c>
      <c r="N6" s="67">
        <v>0</v>
      </c>
      <c r="O6" s="67">
        <v>0</v>
      </c>
      <c r="P6" s="67">
        <v>0</v>
      </c>
      <c r="Q6" s="113">
        <v>0</v>
      </c>
    </row>
    <row r="7" spans="1:17" s="64" customFormat="1" ht="59.25" customHeight="1">
      <c r="A7" s="100">
        <v>45168</v>
      </c>
      <c r="B7" s="65" t="s">
        <v>40</v>
      </c>
      <c r="C7" s="70" t="s">
        <v>321</v>
      </c>
      <c r="D7" s="210" t="s">
        <v>395</v>
      </c>
      <c r="E7" s="211" t="s">
        <v>396</v>
      </c>
      <c r="F7" s="120" t="s">
        <v>373</v>
      </c>
      <c r="G7" s="210" t="s">
        <v>397</v>
      </c>
      <c r="H7" s="66" t="s">
        <v>383</v>
      </c>
      <c r="I7" s="66"/>
      <c r="J7" s="67"/>
      <c r="K7" s="67">
        <v>4.1100000000000003</v>
      </c>
      <c r="L7" s="67">
        <v>2.98</v>
      </c>
      <c r="M7" s="67">
        <v>1.62</v>
      </c>
      <c r="N7" s="67">
        <v>0</v>
      </c>
      <c r="O7" s="67">
        <v>2</v>
      </c>
      <c r="P7" s="67">
        <v>1</v>
      </c>
      <c r="Q7" s="113">
        <v>701.7</v>
      </c>
    </row>
    <row r="8" spans="1:17" s="64" customFormat="1" ht="59.25" customHeight="1">
      <c r="A8" s="100">
        <v>45169</v>
      </c>
      <c r="B8" s="65" t="s">
        <v>4</v>
      </c>
      <c r="C8" s="70" t="s">
        <v>135</v>
      </c>
      <c r="D8" s="210" t="s">
        <v>398</v>
      </c>
      <c r="E8" s="211" t="s">
        <v>399</v>
      </c>
      <c r="F8" s="120" t="s">
        <v>367</v>
      </c>
      <c r="G8" s="210" t="s">
        <v>400</v>
      </c>
      <c r="H8" s="66" t="s">
        <v>383</v>
      </c>
      <c r="I8" s="66"/>
      <c r="J8" s="66"/>
      <c r="K8" s="67">
        <v>4</v>
      </c>
      <c r="L8" s="67">
        <v>2.7600000000000002</v>
      </c>
      <c r="M8" s="67">
        <v>2.17</v>
      </c>
      <c r="N8" s="67">
        <v>0</v>
      </c>
      <c r="O8" s="67">
        <v>2</v>
      </c>
      <c r="P8" s="67">
        <v>1</v>
      </c>
      <c r="Q8" s="113">
        <v>691.25</v>
      </c>
    </row>
    <row r="9" spans="1:17" s="69" customFormat="1" ht="59.25" customHeight="1" thickBot="1">
      <c r="A9" s="114">
        <v>45170</v>
      </c>
      <c r="B9" s="68" t="s">
        <v>5</v>
      </c>
      <c r="C9" s="119" t="s">
        <v>136</v>
      </c>
      <c r="D9" s="212" t="s">
        <v>401</v>
      </c>
      <c r="E9" s="212" t="s">
        <v>402</v>
      </c>
      <c r="F9" s="121" t="s">
        <v>374</v>
      </c>
      <c r="G9" s="212" t="s">
        <v>403</v>
      </c>
      <c r="H9" s="115" t="s">
        <v>383</v>
      </c>
      <c r="I9" s="116"/>
      <c r="J9" s="116"/>
      <c r="K9" s="117">
        <v>4.05</v>
      </c>
      <c r="L9" s="117">
        <v>2.4300000000000002</v>
      </c>
      <c r="M9" s="117">
        <v>1.32</v>
      </c>
      <c r="N9" s="117">
        <v>0</v>
      </c>
      <c r="O9" s="117">
        <v>2.1</v>
      </c>
      <c r="P9" s="117">
        <v>1</v>
      </c>
      <c r="Q9" s="118">
        <v>653.25</v>
      </c>
    </row>
    <row r="10" spans="1:17" s="64" customFormat="1" ht="59.25" customHeight="1">
      <c r="A10" s="101">
        <v>45173</v>
      </c>
      <c r="B10" s="61" t="s">
        <v>6</v>
      </c>
      <c r="C10" s="120" t="s">
        <v>247</v>
      </c>
      <c r="D10" s="213" t="s">
        <v>404</v>
      </c>
      <c r="E10" s="214" t="s">
        <v>405</v>
      </c>
      <c r="F10" s="120" t="s">
        <v>368</v>
      </c>
      <c r="G10" s="213" t="s">
        <v>465</v>
      </c>
      <c r="H10" s="62" t="s">
        <v>383</v>
      </c>
      <c r="I10" s="62"/>
      <c r="J10" s="62"/>
      <c r="K10" s="63">
        <v>4.2</v>
      </c>
      <c r="L10" s="63">
        <v>2.96</v>
      </c>
      <c r="M10" s="63">
        <v>1.7200000000000002</v>
      </c>
      <c r="N10" s="63">
        <v>0</v>
      </c>
      <c r="O10" s="63">
        <v>2.33</v>
      </c>
      <c r="P10" s="63">
        <v>1</v>
      </c>
      <c r="Q10" s="112">
        <v>723.85</v>
      </c>
    </row>
    <row r="11" spans="1:17" s="64" customFormat="1" ht="59.25" customHeight="1">
      <c r="A11" s="100">
        <v>45174</v>
      </c>
      <c r="B11" s="65" t="s">
        <v>7</v>
      </c>
      <c r="C11" s="120" t="s">
        <v>104</v>
      </c>
      <c r="D11" s="213" t="s">
        <v>406</v>
      </c>
      <c r="E11" s="213" t="s">
        <v>407</v>
      </c>
      <c r="F11" s="120" t="s">
        <v>367</v>
      </c>
      <c r="G11" s="213" t="s">
        <v>408</v>
      </c>
      <c r="H11" s="66" t="s">
        <v>383</v>
      </c>
      <c r="I11" s="66"/>
      <c r="J11" s="66"/>
      <c r="K11" s="67">
        <v>4.58</v>
      </c>
      <c r="L11" s="67">
        <v>2.4900000000000002</v>
      </c>
      <c r="M11" s="67">
        <v>1.4770000000000001</v>
      </c>
      <c r="N11" s="67">
        <v>0</v>
      </c>
      <c r="O11" s="67">
        <v>2</v>
      </c>
      <c r="P11" s="67">
        <v>1</v>
      </c>
      <c r="Q11" s="113">
        <v>694.27499999999998</v>
      </c>
    </row>
    <row r="12" spans="1:17" s="64" customFormat="1" ht="59.25" customHeight="1">
      <c r="A12" s="100">
        <v>45175</v>
      </c>
      <c r="B12" s="65" t="s">
        <v>3</v>
      </c>
      <c r="C12" s="70" t="s">
        <v>272</v>
      </c>
      <c r="D12" s="213" t="s">
        <v>409</v>
      </c>
      <c r="E12" s="213" t="s">
        <v>410</v>
      </c>
      <c r="F12" s="120" t="s">
        <v>375</v>
      </c>
      <c r="G12" s="213" t="s">
        <v>411</v>
      </c>
      <c r="H12" s="66" t="s">
        <v>383</v>
      </c>
      <c r="I12" s="66"/>
      <c r="J12" s="66"/>
      <c r="K12" s="67">
        <v>5</v>
      </c>
      <c r="L12" s="67">
        <v>2.64</v>
      </c>
      <c r="M12" s="67">
        <v>1.77</v>
      </c>
      <c r="N12" s="67">
        <v>0</v>
      </c>
      <c r="O12" s="67">
        <v>2</v>
      </c>
      <c r="P12" s="67">
        <v>1</v>
      </c>
      <c r="Q12" s="113">
        <v>742.25</v>
      </c>
    </row>
    <row r="13" spans="1:17" s="64" customFormat="1" ht="59.25" customHeight="1">
      <c r="A13" s="100">
        <v>45176</v>
      </c>
      <c r="B13" s="65" t="s">
        <v>4</v>
      </c>
      <c r="C13" s="120" t="s">
        <v>137</v>
      </c>
      <c r="D13" s="213" t="s">
        <v>412</v>
      </c>
      <c r="E13" s="213" t="s">
        <v>413</v>
      </c>
      <c r="F13" s="120" t="s">
        <v>369</v>
      </c>
      <c r="G13" s="210" t="s">
        <v>414</v>
      </c>
      <c r="H13" s="66" t="s">
        <v>383</v>
      </c>
      <c r="I13" s="66"/>
      <c r="J13" s="66"/>
      <c r="K13" s="67">
        <v>4.8</v>
      </c>
      <c r="L13" s="67">
        <v>2.14</v>
      </c>
      <c r="M13" s="67">
        <v>1.0699999999999998</v>
      </c>
      <c r="N13" s="67">
        <v>0</v>
      </c>
      <c r="O13" s="67">
        <v>2.5</v>
      </c>
      <c r="P13" s="67">
        <v>1</v>
      </c>
      <c r="Q13" s="113">
        <v>695.75</v>
      </c>
    </row>
    <row r="14" spans="1:17" s="64" customFormat="1" ht="59.25" customHeight="1" thickBot="1">
      <c r="A14" s="114">
        <v>45177</v>
      </c>
      <c r="B14" s="68" t="s">
        <v>5</v>
      </c>
      <c r="C14" s="121" t="s">
        <v>140</v>
      </c>
      <c r="D14" s="215" t="s">
        <v>415</v>
      </c>
      <c r="E14" s="121" t="s">
        <v>141</v>
      </c>
      <c r="F14" s="121" t="s">
        <v>373</v>
      </c>
      <c r="G14" s="216" t="s">
        <v>416</v>
      </c>
      <c r="H14" s="116"/>
      <c r="I14" s="116" t="s">
        <v>386</v>
      </c>
      <c r="J14" s="116"/>
      <c r="K14" s="67">
        <v>4</v>
      </c>
      <c r="L14" s="67">
        <v>2.4800000000000004</v>
      </c>
      <c r="M14" s="67">
        <v>1.52</v>
      </c>
      <c r="N14" s="67">
        <v>0.8</v>
      </c>
      <c r="O14" s="67">
        <v>2.2999999999999998</v>
      </c>
      <c r="P14" s="67">
        <v>0</v>
      </c>
      <c r="Q14" s="113">
        <v>727.5</v>
      </c>
    </row>
    <row r="15" spans="1:17" s="64" customFormat="1" ht="59.25" customHeight="1">
      <c r="A15" s="137">
        <v>45180</v>
      </c>
      <c r="B15" s="129" t="s">
        <v>6</v>
      </c>
      <c r="C15" s="141" t="s">
        <v>321</v>
      </c>
      <c r="D15" s="214" t="s">
        <v>417</v>
      </c>
      <c r="E15" s="214" t="s">
        <v>418</v>
      </c>
      <c r="F15" s="141" t="s">
        <v>370</v>
      </c>
      <c r="G15" s="213" t="s">
        <v>419</v>
      </c>
      <c r="H15" s="138"/>
      <c r="I15" s="138" t="s">
        <v>386</v>
      </c>
      <c r="J15" s="138"/>
      <c r="K15" s="63">
        <v>4.05</v>
      </c>
      <c r="L15" s="63">
        <v>2.7800000000000002</v>
      </c>
      <c r="M15" s="63">
        <v>1.9200000000000002</v>
      </c>
      <c r="N15" s="63">
        <v>0.8</v>
      </c>
      <c r="O15" s="63">
        <v>2</v>
      </c>
      <c r="P15" s="63">
        <v>0</v>
      </c>
      <c r="Q15" s="112">
        <v>750</v>
      </c>
    </row>
    <row r="16" spans="1:17" s="64" customFormat="1" ht="59.25" customHeight="1">
      <c r="A16" s="100">
        <v>45181</v>
      </c>
      <c r="B16" s="65" t="s">
        <v>7</v>
      </c>
      <c r="C16" s="120" t="s">
        <v>296</v>
      </c>
      <c r="D16" s="120" t="s">
        <v>286</v>
      </c>
      <c r="E16" s="213" t="s">
        <v>420</v>
      </c>
      <c r="F16" s="120" t="s">
        <v>371</v>
      </c>
      <c r="G16" s="213" t="s">
        <v>421</v>
      </c>
      <c r="H16" s="66" t="s">
        <v>459</v>
      </c>
      <c r="I16" s="66"/>
      <c r="J16" s="66"/>
      <c r="K16" s="67">
        <v>4.1500000000000004</v>
      </c>
      <c r="L16" s="67">
        <v>3.0999999999999996</v>
      </c>
      <c r="M16" s="67">
        <v>1.45</v>
      </c>
      <c r="N16" s="67">
        <v>0</v>
      </c>
      <c r="O16" s="67">
        <v>2.5999999999999996</v>
      </c>
      <c r="P16" s="67">
        <v>1</v>
      </c>
      <c r="Q16" s="113">
        <v>736.25</v>
      </c>
    </row>
    <row r="17" spans="1:20" s="64" customFormat="1" ht="59.25" customHeight="1">
      <c r="A17" s="100">
        <v>45182</v>
      </c>
      <c r="B17" s="65" t="s">
        <v>3</v>
      </c>
      <c r="C17" s="120" t="s">
        <v>283</v>
      </c>
      <c r="D17" s="213" t="s">
        <v>422</v>
      </c>
      <c r="E17" s="213" t="s">
        <v>423</v>
      </c>
      <c r="F17" s="120" t="s">
        <v>374</v>
      </c>
      <c r="G17" s="214" t="s">
        <v>424</v>
      </c>
      <c r="H17" s="66" t="s">
        <v>383</v>
      </c>
      <c r="I17" s="66"/>
      <c r="J17" s="66"/>
      <c r="K17" s="67">
        <v>4</v>
      </c>
      <c r="L17" s="67">
        <v>4.0999999999999996</v>
      </c>
      <c r="M17" s="67">
        <v>1.42</v>
      </c>
      <c r="N17" s="67">
        <v>0</v>
      </c>
      <c r="O17" s="67">
        <v>2</v>
      </c>
      <c r="P17" s="67">
        <v>1</v>
      </c>
      <c r="Q17" s="113">
        <v>773</v>
      </c>
      <c r="T17" s="141"/>
    </row>
    <row r="18" spans="1:20" s="64" customFormat="1" ht="59.25" customHeight="1">
      <c r="A18" s="100">
        <v>45183</v>
      </c>
      <c r="B18" s="65" t="s">
        <v>4</v>
      </c>
      <c r="C18" s="120" t="s">
        <v>276</v>
      </c>
      <c r="D18" s="217" t="s">
        <v>425</v>
      </c>
      <c r="E18" s="213" t="s">
        <v>426</v>
      </c>
      <c r="F18" s="120" t="s">
        <v>369</v>
      </c>
      <c r="G18" s="213" t="s">
        <v>427</v>
      </c>
      <c r="H18" s="66"/>
      <c r="I18" s="66"/>
      <c r="J18" s="66" t="s">
        <v>55</v>
      </c>
      <c r="K18" s="67">
        <v>4.2</v>
      </c>
      <c r="L18" s="67">
        <v>3.7800000000000002</v>
      </c>
      <c r="M18" s="67">
        <v>1.5499999999999998</v>
      </c>
      <c r="N18" s="67">
        <v>0</v>
      </c>
      <c r="O18" s="67">
        <v>2</v>
      </c>
      <c r="P18" s="67">
        <v>0</v>
      </c>
      <c r="Q18" s="113">
        <v>706.25</v>
      </c>
    </row>
    <row r="19" spans="1:20" s="64" customFormat="1" ht="59.25" customHeight="1" thickBot="1">
      <c r="A19" s="114">
        <v>45184</v>
      </c>
      <c r="B19" s="68" t="s">
        <v>42</v>
      </c>
      <c r="C19" s="121" t="s">
        <v>138</v>
      </c>
      <c r="D19" s="215" t="s">
        <v>428</v>
      </c>
      <c r="E19" s="215" t="s">
        <v>429</v>
      </c>
      <c r="F19" s="121" t="s">
        <v>376</v>
      </c>
      <c r="G19" s="212" t="s">
        <v>430</v>
      </c>
      <c r="H19" s="116" t="s">
        <v>383</v>
      </c>
      <c r="I19" s="116"/>
      <c r="J19" s="116"/>
      <c r="K19" s="117">
        <v>4</v>
      </c>
      <c r="L19" s="117">
        <v>2.2999999999999998</v>
      </c>
      <c r="M19" s="117">
        <v>1.8</v>
      </c>
      <c r="N19" s="117">
        <v>0</v>
      </c>
      <c r="O19" s="117">
        <v>2.2999999999999998</v>
      </c>
      <c r="P19" s="117">
        <v>1</v>
      </c>
      <c r="Q19" s="118">
        <v>661</v>
      </c>
    </row>
    <row r="20" spans="1:20" s="64" customFormat="1" ht="59.25" customHeight="1">
      <c r="A20" s="137">
        <v>45187</v>
      </c>
      <c r="B20" s="129" t="s">
        <v>6</v>
      </c>
      <c r="C20" s="120" t="s">
        <v>274</v>
      </c>
      <c r="D20" s="214" t="s">
        <v>431</v>
      </c>
      <c r="E20" s="214" t="s">
        <v>432</v>
      </c>
      <c r="F20" s="141" t="s">
        <v>368</v>
      </c>
      <c r="G20" s="214" t="s">
        <v>433</v>
      </c>
      <c r="H20" s="138" t="s">
        <v>383</v>
      </c>
      <c r="I20" s="138"/>
      <c r="J20" s="138"/>
      <c r="K20" s="139">
        <v>2.5499999999999998</v>
      </c>
      <c r="L20" s="139">
        <v>2.2800000000000002</v>
      </c>
      <c r="M20" s="139">
        <v>2.5199999999999996</v>
      </c>
      <c r="N20" s="139">
        <v>0</v>
      </c>
      <c r="O20" s="139">
        <v>2.2999999999999998</v>
      </c>
      <c r="P20" s="139">
        <v>1</v>
      </c>
      <c r="Q20" s="140">
        <v>576</v>
      </c>
    </row>
    <row r="21" spans="1:20" s="64" customFormat="1" ht="59.25" customHeight="1">
      <c r="A21" s="100">
        <v>45188</v>
      </c>
      <c r="B21" s="65" t="s">
        <v>7</v>
      </c>
      <c r="C21" s="120" t="s">
        <v>272</v>
      </c>
      <c r="D21" s="120" t="s">
        <v>324</v>
      </c>
      <c r="E21" s="213" t="s">
        <v>466</v>
      </c>
      <c r="F21" s="120" t="s">
        <v>369</v>
      </c>
      <c r="G21" s="120" t="s">
        <v>361</v>
      </c>
      <c r="H21" s="66"/>
      <c r="I21" s="66" t="s">
        <v>386</v>
      </c>
      <c r="J21" s="66"/>
      <c r="K21" s="67">
        <v>4.3</v>
      </c>
      <c r="L21" s="67">
        <v>3</v>
      </c>
      <c r="M21" s="67">
        <v>1.5200000000000002</v>
      </c>
      <c r="N21" s="67">
        <v>0.8</v>
      </c>
      <c r="O21" s="67">
        <v>2</v>
      </c>
      <c r="P21" s="67">
        <v>0</v>
      </c>
      <c r="Q21" s="113">
        <v>774</v>
      </c>
    </row>
    <row r="22" spans="1:20" s="64" customFormat="1" ht="59.25" customHeight="1">
      <c r="A22" s="100">
        <v>45189</v>
      </c>
      <c r="B22" s="65" t="s">
        <v>3</v>
      </c>
      <c r="C22" s="120" t="s">
        <v>273</v>
      </c>
      <c r="D22" s="214" t="s">
        <v>436</v>
      </c>
      <c r="E22" s="213" t="s">
        <v>434</v>
      </c>
      <c r="F22" s="120" t="s">
        <v>373</v>
      </c>
      <c r="G22" s="210" t="s">
        <v>435</v>
      </c>
      <c r="H22" s="66" t="s">
        <v>383</v>
      </c>
      <c r="I22" s="66"/>
      <c r="J22" s="66"/>
      <c r="K22" s="67">
        <v>4.7699999999999996</v>
      </c>
      <c r="L22" s="67">
        <v>3.56</v>
      </c>
      <c r="M22" s="67">
        <v>1.32</v>
      </c>
      <c r="N22" s="67">
        <v>0</v>
      </c>
      <c r="O22" s="67">
        <v>2</v>
      </c>
      <c r="P22" s="67">
        <v>1</v>
      </c>
      <c r="Q22" s="113">
        <v>783.9</v>
      </c>
    </row>
    <row r="23" spans="1:20" s="64" customFormat="1" ht="59.25" customHeight="1">
      <c r="A23" s="100">
        <v>45190</v>
      </c>
      <c r="B23" s="65" t="s">
        <v>4</v>
      </c>
      <c r="C23" s="120" t="s">
        <v>247</v>
      </c>
      <c r="D23" s="213" t="s">
        <v>437</v>
      </c>
      <c r="E23" s="213" t="s">
        <v>438</v>
      </c>
      <c r="F23" s="120" t="s">
        <v>371</v>
      </c>
      <c r="G23" s="213" t="s">
        <v>439</v>
      </c>
      <c r="H23" s="66" t="s">
        <v>383</v>
      </c>
      <c r="I23" s="66"/>
      <c r="J23" s="66"/>
      <c r="K23" s="67">
        <v>4</v>
      </c>
      <c r="L23" s="67">
        <v>3.4</v>
      </c>
      <c r="M23" s="67">
        <v>1.6300000000000001</v>
      </c>
      <c r="N23" s="67">
        <v>0</v>
      </c>
      <c r="O23" s="67">
        <v>2</v>
      </c>
      <c r="P23" s="67">
        <v>1</v>
      </c>
      <c r="Q23" s="113">
        <v>725.75</v>
      </c>
    </row>
    <row r="24" spans="1:20" s="64" customFormat="1" ht="59.25" customHeight="1">
      <c r="A24" s="100">
        <v>45191</v>
      </c>
      <c r="B24" s="65" t="s">
        <v>5</v>
      </c>
      <c r="C24" s="120" t="s">
        <v>321</v>
      </c>
      <c r="D24" s="213" t="s">
        <v>440</v>
      </c>
      <c r="E24" s="213" t="s">
        <v>441</v>
      </c>
      <c r="F24" s="120" t="s">
        <v>374</v>
      </c>
      <c r="G24" s="213" t="s">
        <v>442</v>
      </c>
      <c r="H24" s="66"/>
      <c r="I24" s="66"/>
      <c r="J24" s="66" t="s">
        <v>55</v>
      </c>
      <c r="K24" s="67">
        <v>4</v>
      </c>
      <c r="L24" s="67">
        <v>4.5999999999999996</v>
      </c>
      <c r="M24" s="67">
        <v>1.5</v>
      </c>
      <c r="N24" s="67">
        <v>0</v>
      </c>
      <c r="O24" s="67">
        <v>2</v>
      </c>
      <c r="P24" s="67">
        <v>0</v>
      </c>
      <c r="Q24" s="113">
        <v>752.5</v>
      </c>
    </row>
    <row r="25" spans="1:20" s="64" customFormat="1" ht="59.25" customHeight="1" thickBot="1">
      <c r="A25" s="114">
        <v>23</v>
      </c>
      <c r="B25" s="68" t="s">
        <v>255</v>
      </c>
      <c r="C25" s="121" t="s">
        <v>326</v>
      </c>
      <c r="D25" s="215" t="s">
        <v>443</v>
      </c>
      <c r="E25" s="215" t="s">
        <v>444</v>
      </c>
      <c r="F25" s="121" t="s">
        <v>367</v>
      </c>
      <c r="G25" s="215" t="s">
        <v>445</v>
      </c>
      <c r="H25" s="116"/>
      <c r="I25" s="116" t="s">
        <v>386</v>
      </c>
      <c r="J25" s="116"/>
      <c r="K25" s="117">
        <v>4</v>
      </c>
      <c r="L25" s="117">
        <v>2.2999999999999998</v>
      </c>
      <c r="M25" s="117">
        <v>1.8</v>
      </c>
      <c r="N25" s="117">
        <v>0.8</v>
      </c>
      <c r="O25" s="117">
        <v>2.2999999999999998</v>
      </c>
      <c r="P25" s="117">
        <v>0</v>
      </c>
      <c r="Q25" s="118">
        <v>721</v>
      </c>
    </row>
    <row r="26" spans="1:20" s="64" customFormat="1" ht="59.25" customHeight="1">
      <c r="A26" s="137">
        <v>45194</v>
      </c>
      <c r="B26" s="129" t="s">
        <v>6</v>
      </c>
      <c r="C26" s="165" t="s">
        <v>247</v>
      </c>
      <c r="D26" s="218" t="s">
        <v>446</v>
      </c>
      <c r="E26" s="218" t="s">
        <v>447</v>
      </c>
      <c r="F26" s="165" t="s">
        <v>368</v>
      </c>
      <c r="G26" s="218" t="s">
        <v>448</v>
      </c>
      <c r="H26" s="203" t="s">
        <v>383</v>
      </c>
      <c r="I26" s="138"/>
      <c r="J26" s="138"/>
      <c r="K26" s="139">
        <v>4.5999999999999996</v>
      </c>
      <c r="L26" s="139">
        <v>2.2800000000000002</v>
      </c>
      <c r="M26" s="139">
        <v>1.97</v>
      </c>
      <c r="N26" s="139">
        <v>0</v>
      </c>
      <c r="O26" s="139">
        <v>2</v>
      </c>
      <c r="P26" s="139">
        <v>1</v>
      </c>
      <c r="Q26" s="140">
        <v>692.25</v>
      </c>
    </row>
    <row r="27" spans="1:20" s="64" customFormat="1" ht="59.25" customHeight="1">
      <c r="A27" s="100">
        <v>45195</v>
      </c>
      <c r="B27" s="65" t="s">
        <v>7</v>
      </c>
      <c r="C27" s="166" t="s">
        <v>104</v>
      </c>
      <c r="D27" s="219" t="s">
        <v>449</v>
      </c>
      <c r="E27" s="219" t="s">
        <v>450</v>
      </c>
      <c r="F27" s="166" t="s">
        <v>372</v>
      </c>
      <c r="G27" s="219" t="s">
        <v>451</v>
      </c>
      <c r="H27" s="204" t="s">
        <v>383</v>
      </c>
      <c r="I27" s="66"/>
      <c r="J27" s="66"/>
      <c r="K27" s="67">
        <v>4.5599999999999996</v>
      </c>
      <c r="L27" s="67">
        <v>2.9000000000000004</v>
      </c>
      <c r="M27" s="67">
        <v>1.02</v>
      </c>
      <c r="N27" s="67">
        <v>0</v>
      </c>
      <c r="O27" s="67">
        <v>2.44</v>
      </c>
      <c r="P27" s="67">
        <v>1</v>
      </c>
      <c r="Q27" s="113">
        <v>732</v>
      </c>
    </row>
    <row r="28" spans="1:20" s="64" customFormat="1" ht="59.25" customHeight="1">
      <c r="A28" s="100">
        <v>45196</v>
      </c>
      <c r="B28" s="65" t="s">
        <v>40</v>
      </c>
      <c r="C28" s="166" t="s">
        <v>275</v>
      </c>
      <c r="D28" s="219" t="s">
        <v>452</v>
      </c>
      <c r="E28" s="219" t="s">
        <v>453</v>
      </c>
      <c r="F28" s="193" t="s">
        <v>376</v>
      </c>
      <c r="G28" s="219" t="s">
        <v>454</v>
      </c>
      <c r="H28" s="221"/>
      <c r="I28" s="66"/>
      <c r="J28" s="66" t="s">
        <v>55</v>
      </c>
      <c r="K28" s="67">
        <v>4.5999999999999996</v>
      </c>
      <c r="L28" s="67">
        <v>2.64</v>
      </c>
      <c r="M28" s="67">
        <v>1.77</v>
      </c>
      <c r="N28" s="67">
        <v>0</v>
      </c>
      <c r="O28" s="67">
        <v>2</v>
      </c>
      <c r="P28" s="67">
        <v>0</v>
      </c>
      <c r="Q28" s="113">
        <v>654.25</v>
      </c>
    </row>
    <row r="29" spans="1:20" s="64" customFormat="1" ht="59.25" customHeight="1">
      <c r="A29" s="100">
        <v>45197</v>
      </c>
      <c r="B29" s="65" t="s">
        <v>41</v>
      </c>
      <c r="C29" s="166" t="s">
        <v>301</v>
      </c>
      <c r="D29" s="219" t="s">
        <v>455</v>
      </c>
      <c r="E29" s="219" t="s">
        <v>456</v>
      </c>
      <c r="F29" s="166" t="s">
        <v>370</v>
      </c>
      <c r="G29" s="220" t="s">
        <v>457</v>
      </c>
      <c r="H29" s="205"/>
      <c r="I29" s="66" t="s">
        <v>386</v>
      </c>
      <c r="J29" s="66"/>
      <c r="K29" s="67">
        <v>4.1100000000000003</v>
      </c>
      <c r="L29" s="67">
        <v>2.92</v>
      </c>
      <c r="M29" s="67">
        <v>2.08</v>
      </c>
      <c r="N29" s="67">
        <v>0.8</v>
      </c>
      <c r="O29" s="67">
        <v>2</v>
      </c>
      <c r="P29" s="67">
        <v>0</v>
      </c>
      <c r="Q29" s="113">
        <v>768.7</v>
      </c>
    </row>
    <row r="30" spans="1:20" s="64" customFormat="1" ht="59.25" customHeight="1" thickBot="1">
      <c r="A30" s="114">
        <v>45198</v>
      </c>
      <c r="B30" s="68" t="s">
        <v>42</v>
      </c>
      <c r="C30" s="257" t="s">
        <v>134</v>
      </c>
      <c r="D30" s="258"/>
      <c r="E30" s="258"/>
      <c r="F30" s="258"/>
      <c r="G30" s="259"/>
      <c r="H30" s="116"/>
      <c r="I30" s="116"/>
      <c r="J30" s="116"/>
      <c r="K30" s="117">
        <v>0</v>
      </c>
      <c r="L30" s="117">
        <v>0</v>
      </c>
      <c r="M30" s="117">
        <v>0</v>
      </c>
      <c r="N30" s="117">
        <v>0</v>
      </c>
      <c r="O30" s="117">
        <v>0</v>
      </c>
      <c r="P30" s="117">
        <v>0</v>
      </c>
      <c r="Q30" s="118">
        <v>0</v>
      </c>
    </row>
    <row r="31" spans="1:20" ht="25.5" customHeight="1" thickBot="1">
      <c r="A31" s="71"/>
      <c r="B31" s="71"/>
      <c r="C31" s="269" t="s">
        <v>25</v>
      </c>
      <c r="D31" s="93" t="s">
        <v>26</v>
      </c>
      <c r="E31" s="263" t="s">
        <v>27</v>
      </c>
      <c r="F31" s="263" t="s">
        <v>28</v>
      </c>
      <c r="G31" s="263" t="s">
        <v>29</v>
      </c>
      <c r="H31" s="263" t="s">
        <v>30</v>
      </c>
      <c r="I31" s="264" t="s">
        <v>31</v>
      </c>
      <c r="J31" s="264"/>
      <c r="K31" s="264"/>
      <c r="L31" s="264"/>
      <c r="M31" s="261" t="s">
        <v>32</v>
      </c>
      <c r="N31" s="261" t="s">
        <v>33</v>
      </c>
      <c r="O31" s="72"/>
      <c r="P31" s="72"/>
    </row>
    <row r="32" spans="1:20" ht="19.5" customHeight="1" thickBot="1">
      <c r="A32" s="71"/>
      <c r="B32" s="71"/>
      <c r="C32" s="264"/>
      <c r="D32" s="209" t="s">
        <v>37</v>
      </c>
      <c r="E32" s="264"/>
      <c r="F32" s="264"/>
      <c r="G32" s="264"/>
      <c r="H32" s="264"/>
      <c r="I32" s="95" t="s">
        <v>34</v>
      </c>
      <c r="J32" s="265" t="s">
        <v>35</v>
      </c>
      <c r="K32" s="266"/>
      <c r="L32" s="97" t="s">
        <v>36</v>
      </c>
      <c r="M32" s="262"/>
      <c r="N32" s="262"/>
      <c r="O32" s="72"/>
      <c r="P32" s="72"/>
    </row>
    <row r="33" spans="1:17" ht="19.5" customHeight="1" thickBot="1">
      <c r="A33" s="71"/>
      <c r="B33" s="71"/>
      <c r="C33" s="108">
        <v>1</v>
      </c>
      <c r="D33" s="109">
        <v>4</v>
      </c>
      <c r="E33" s="109">
        <v>9</v>
      </c>
      <c r="F33" s="109">
        <v>9</v>
      </c>
      <c r="G33" s="109">
        <v>22</v>
      </c>
      <c r="H33" s="110">
        <v>1</v>
      </c>
      <c r="I33" s="108">
        <v>6</v>
      </c>
      <c r="J33" s="267">
        <v>3</v>
      </c>
      <c r="K33" s="268"/>
      <c r="L33" s="109">
        <v>0</v>
      </c>
      <c r="M33" s="109">
        <v>4</v>
      </c>
      <c r="N33" s="111">
        <v>4</v>
      </c>
      <c r="O33" s="72"/>
      <c r="P33" s="72"/>
    </row>
    <row r="34" spans="1:17" ht="37.5" customHeight="1">
      <c r="A34" s="260" t="s">
        <v>53</v>
      </c>
      <c r="B34" s="260"/>
      <c r="C34" s="260"/>
      <c r="D34" s="260"/>
      <c r="E34" s="260"/>
      <c r="F34" s="260"/>
      <c r="G34" s="260"/>
      <c r="H34" s="260"/>
      <c r="I34" s="260"/>
      <c r="J34" s="260"/>
      <c r="K34" s="260"/>
      <c r="L34" s="260"/>
      <c r="M34" s="260"/>
      <c r="N34" s="260"/>
      <c r="O34" s="260"/>
      <c r="P34" s="260"/>
      <c r="Q34" s="260"/>
    </row>
    <row r="35" spans="1:17" ht="19.5" customHeight="1">
      <c r="B35" s="78"/>
      <c r="C35" s="78"/>
      <c r="D35" s="78"/>
      <c r="E35" s="78"/>
      <c r="F35" s="78"/>
      <c r="G35" s="78"/>
      <c r="H35" s="79"/>
      <c r="I35" s="79"/>
      <c r="J35" s="79"/>
      <c r="K35" s="80"/>
      <c r="L35" s="80"/>
      <c r="M35" s="80"/>
      <c r="N35" s="80"/>
      <c r="O35" s="80"/>
      <c r="P35" s="80"/>
    </row>
    <row r="36" spans="1:17" ht="25">
      <c r="C36" s="81"/>
      <c r="D36" s="80"/>
      <c r="E36" s="73"/>
      <c r="F36" s="76"/>
      <c r="G36" s="74"/>
      <c r="H36" s="74"/>
      <c r="I36" s="74"/>
      <c r="J36" s="74"/>
      <c r="K36" s="74"/>
      <c r="L36" s="75"/>
      <c r="M36" s="75"/>
      <c r="N36" s="75"/>
      <c r="O36" s="75"/>
      <c r="P36" s="75"/>
      <c r="Q36" s="75"/>
    </row>
    <row r="37" spans="1:17"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</row>
    <row r="38" spans="1:17" s="77" customFormat="1"/>
    <row r="39" spans="1:17" s="77" customFormat="1">
      <c r="C39" s="73"/>
    </row>
    <row r="40" spans="1:17" s="77" customFormat="1">
      <c r="C40" s="73"/>
      <c r="E40" s="76"/>
      <c r="F40" s="74"/>
      <c r="G40" s="74"/>
      <c r="H40" s="74"/>
      <c r="I40" s="82"/>
      <c r="J40" s="82"/>
    </row>
    <row r="41" spans="1:17" s="77" customFormat="1">
      <c r="C41" s="73"/>
      <c r="D41" s="73"/>
      <c r="E41" s="76"/>
      <c r="F41" s="74"/>
      <c r="G41" s="74"/>
      <c r="H41" s="74"/>
      <c r="I41" s="82"/>
      <c r="J41" s="82"/>
    </row>
    <row r="42" spans="1:17" s="77" customFormat="1">
      <c r="C42" s="73"/>
      <c r="D42" s="73"/>
      <c r="E42" s="73"/>
      <c r="F42" s="73"/>
      <c r="G42" s="73"/>
      <c r="H42" s="73"/>
      <c r="I42" s="73"/>
      <c r="J42" s="73"/>
      <c r="K42" s="76"/>
      <c r="L42" s="74"/>
      <c r="M42" s="74"/>
      <c r="N42" s="74"/>
      <c r="O42" s="82"/>
    </row>
    <row r="43" spans="1:17" s="77" customFormat="1">
      <c r="C43" s="73"/>
      <c r="D43" s="73"/>
      <c r="E43" s="73"/>
      <c r="F43" s="73"/>
      <c r="G43" s="73"/>
      <c r="H43" s="73"/>
      <c r="I43" s="73"/>
      <c r="J43" s="73"/>
      <c r="K43" s="76"/>
      <c r="L43" s="74"/>
      <c r="M43" s="74"/>
      <c r="N43" s="74"/>
      <c r="O43" s="82"/>
    </row>
    <row r="44" spans="1:17" s="77" customFormat="1">
      <c r="F44" s="83"/>
      <c r="K44" s="73"/>
      <c r="L44" s="73"/>
      <c r="M44" s="73"/>
      <c r="N44" s="73"/>
      <c r="O44" s="73"/>
      <c r="P44" s="73"/>
      <c r="Q44" s="73"/>
    </row>
    <row r="45" spans="1:17" s="77" customFormat="1">
      <c r="F45" s="56"/>
      <c r="K45" s="73"/>
      <c r="L45" s="73"/>
      <c r="M45" s="73"/>
      <c r="N45" s="73"/>
      <c r="O45" s="73"/>
      <c r="P45" s="73"/>
      <c r="Q45" s="73"/>
    </row>
    <row r="54" spans="3:17" ht="21.5">
      <c r="C54" s="84"/>
      <c r="D54" s="84"/>
      <c r="E54" s="84"/>
      <c r="F54" s="85"/>
      <c r="G54" s="86"/>
      <c r="H54" s="87"/>
      <c r="I54" s="87"/>
      <c r="J54" s="87"/>
      <c r="K54" s="88"/>
      <c r="L54" s="88"/>
      <c r="M54" s="88"/>
      <c r="N54" s="88"/>
      <c r="O54" s="88"/>
      <c r="P54" s="88"/>
      <c r="Q54" s="88"/>
    </row>
  </sheetData>
  <mergeCells count="29">
    <mergeCell ref="N31:N32"/>
    <mergeCell ref="J32:K32"/>
    <mergeCell ref="J33:K33"/>
    <mergeCell ref="A34:Q34"/>
    <mergeCell ref="O3:O4"/>
    <mergeCell ref="P3:P4"/>
    <mergeCell ref="C30:G30"/>
    <mergeCell ref="C31:C32"/>
    <mergeCell ref="E31:E32"/>
    <mergeCell ref="F31:F32"/>
    <mergeCell ref="G31:G32"/>
    <mergeCell ref="H31:H32"/>
    <mergeCell ref="I31:L31"/>
    <mergeCell ref="M31:M32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47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4"/>
  <sheetViews>
    <sheetView view="pageBreakPreview" zoomScale="70" zoomScaleNormal="70" zoomScaleSheetLayoutView="70" workbookViewId="0">
      <selection sqref="A1:XFD1048576"/>
    </sheetView>
  </sheetViews>
  <sheetFormatPr defaultColWidth="9" defaultRowHeight="19.5"/>
  <cols>
    <col min="1" max="1" width="3.6328125" style="77" customWidth="1"/>
    <col min="2" max="2" width="3" style="77" customWidth="1"/>
    <col min="3" max="3" width="24.90625" style="77" customWidth="1"/>
    <col min="4" max="4" width="22.6328125" style="77" customWidth="1"/>
    <col min="5" max="5" width="23.453125" style="77" customWidth="1"/>
    <col min="6" max="6" width="26" style="77" customWidth="1"/>
    <col min="7" max="7" width="22.453125" style="77" customWidth="1"/>
    <col min="8" max="10" width="7.6328125" style="77" customWidth="1"/>
    <col min="11" max="17" width="5" style="73" customWidth="1"/>
    <col min="18" max="16384" width="9" style="75"/>
  </cols>
  <sheetData>
    <row r="1" spans="1:17" s="52" customFormat="1">
      <c r="A1" s="242" t="s">
        <v>540</v>
      </c>
      <c r="B1" s="243"/>
      <c r="C1" s="243"/>
      <c r="D1" s="243"/>
      <c r="E1" s="243"/>
      <c r="F1" s="243"/>
      <c r="G1" s="243"/>
      <c r="H1" s="243"/>
      <c r="I1" s="50"/>
      <c r="J1" s="50"/>
      <c r="K1" s="51"/>
      <c r="L1" s="51"/>
      <c r="M1" s="51"/>
      <c r="N1" s="51"/>
      <c r="O1" s="51"/>
      <c r="P1" s="51"/>
      <c r="Q1" s="51"/>
    </row>
    <row r="2" spans="1:17" s="59" customFormat="1" ht="62.15" customHeight="1" thickBot="1">
      <c r="A2" s="53"/>
      <c r="B2" s="54"/>
      <c r="C2" s="55"/>
      <c r="D2" s="54"/>
      <c r="E2" s="54"/>
      <c r="F2" s="56" t="s">
        <v>0</v>
      </c>
      <c r="G2" s="54"/>
      <c r="H2" s="54"/>
      <c r="I2" s="54"/>
      <c r="J2" s="54"/>
      <c r="K2" s="57"/>
      <c r="L2" s="57"/>
      <c r="M2" s="57"/>
      <c r="N2" s="57"/>
      <c r="O2" s="58"/>
      <c r="P2" s="58"/>
      <c r="Q2" s="58"/>
    </row>
    <row r="3" spans="1:17" s="60" customFormat="1" ht="18.75" customHeight="1">
      <c r="A3" s="244" t="s">
        <v>10</v>
      </c>
      <c r="B3" s="246" t="s">
        <v>11</v>
      </c>
      <c r="C3" s="248" t="s">
        <v>12</v>
      </c>
      <c r="D3" s="248" t="s">
        <v>13</v>
      </c>
      <c r="E3" s="248" t="s">
        <v>14</v>
      </c>
      <c r="F3" s="248" t="s">
        <v>15</v>
      </c>
      <c r="G3" s="250" t="s">
        <v>16</v>
      </c>
      <c r="H3" s="250" t="s">
        <v>17</v>
      </c>
      <c r="I3" s="250" t="s">
        <v>18</v>
      </c>
      <c r="J3" s="255" t="s">
        <v>55</v>
      </c>
      <c r="K3" s="253" t="s">
        <v>51</v>
      </c>
      <c r="L3" s="251" t="s">
        <v>52</v>
      </c>
      <c r="M3" s="251" t="s">
        <v>19</v>
      </c>
      <c r="N3" s="251" t="s">
        <v>20</v>
      </c>
      <c r="O3" s="251" t="s">
        <v>21</v>
      </c>
      <c r="P3" s="251" t="s">
        <v>22</v>
      </c>
      <c r="Q3" s="127" t="s">
        <v>23</v>
      </c>
    </row>
    <row r="4" spans="1:17" s="60" customFormat="1" ht="62.25" customHeight="1" thickBot="1">
      <c r="A4" s="245"/>
      <c r="B4" s="247"/>
      <c r="C4" s="249"/>
      <c r="D4" s="249"/>
      <c r="E4" s="249"/>
      <c r="F4" s="249"/>
      <c r="G4" s="249"/>
      <c r="H4" s="249"/>
      <c r="I4" s="249"/>
      <c r="J4" s="256"/>
      <c r="K4" s="254"/>
      <c r="L4" s="252"/>
      <c r="M4" s="252"/>
      <c r="N4" s="252"/>
      <c r="O4" s="252"/>
      <c r="P4" s="252"/>
      <c r="Q4" s="128" t="s">
        <v>24</v>
      </c>
    </row>
    <row r="5" spans="1:17" s="64" customFormat="1" ht="30" hidden="1" customHeight="1">
      <c r="A5" s="101">
        <v>45166</v>
      </c>
      <c r="B5" s="61" t="s">
        <v>38</v>
      </c>
      <c r="C5" s="98"/>
      <c r="D5" s="98"/>
      <c r="E5" s="61"/>
      <c r="F5" s="98"/>
      <c r="G5" s="98"/>
      <c r="H5" s="62"/>
      <c r="I5" s="62"/>
      <c r="J5" s="62"/>
      <c r="K5" s="63">
        <v>0</v>
      </c>
      <c r="L5" s="63">
        <v>0</v>
      </c>
      <c r="M5" s="63">
        <v>0</v>
      </c>
      <c r="N5" s="63">
        <v>0</v>
      </c>
      <c r="O5" s="63">
        <v>0</v>
      </c>
      <c r="P5" s="63">
        <v>0</v>
      </c>
      <c r="Q5" s="112">
        <v>0</v>
      </c>
    </row>
    <row r="6" spans="1:17" s="64" customFormat="1" ht="59.25" hidden="1" customHeight="1">
      <c r="A6" s="100">
        <v>45167</v>
      </c>
      <c r="B6" s="65" t="s">
        <v>39</v>
      </c>
      <c r="C6" s="70"/>
      <c r="D6" s="70"/>
      <c r="E6" s="65"/>
      <c r="F6" s="120"/>
      <c r="G6" s="70"/>
      <c r="H6" s="66"/>
      <c r="I6" s="66"/>
      <c r="J6" s="66"/>
      <c r="K6" s="67">
        <v>0</v>
      </c>
      <c r="L6" s="67">
        <v>0</v>
      </c>
      <c r="M6" s="67">
        <v>0</v>
      </c>
      <c r="N6" s="67">
        <v>0</v>
      </c>
      <c r="O6" s="67">
        <v>0</v>
      </c>
      <c r="P6" s="67">
        <v>0</v>
      </c>
      <c r="Q6" s="113">
        <v>0</v>
      </c>
    </row>
    <row r="7" spans="1:17" s="64" customFormat="1" ht="59.25" customHeight="1">
      <c r="A7" s="100">
        <v>45168</v>
      </c>
      <c r="B7" s="65" t="s">
        <v>40</v>
      </c>
      <c r="C7" s="70" t="s">
        <v>321</v>
      </c>
      <c r="D7" s="210" t="s">
        <v>395</v>
      </c>
      <c r="E7" s="211" t="s">
        <v>396</v>
      </c>
      <c r="F7" s="120" t="s">
        <v>373</v>
      </c>
      <c r="G7" s="210" t="s">
        <v>397</v>
      </c>
      <c r="H7" s="66" t="s">
        <v>383</v>
      </c>
      <c r="I7" s="66"/>
      <c r="J7" s="67"/>
      <c r="K7" s="67">
        <v>4.1100000000000003</v>
      </c>
      <c r="L7" s="67">
        <v>2.98</v>
      </c>
      <c r="M7" s="67">
        <v>1.62</v>
      </c>
      <c r="N7" s="67">
        <v>0</v>
      </c>
      <c r="O7" s="67">
        <v>2</v>
      </c>
      <c r="P7" s="67">
        <v>1</v>
      </c>
      <c r="Q7" s="113">
        <v>701.7</v>
      </c>
    </row>
    <row r="8" spans="1:17" s="64" customFormat="1" ht="59.25" customHeight="1">
      <c r="A8" s="100">
        <v>45169</v>
      </c>
      <c r="B8" s="65" t="s">
        <v>4</v>
      </c>
      <c r="C8" s="70" t="s">
        <v>135</v>
      </c>
      <c r="D8" s="210" t="s">
        <v>398</v>
      </c>
      <c r="E8" s="211" t="s">
        <v>399</v>
      </c>
      <c r="F8" s="120" t="s">
        <v>367</v>
      </c>
      <c r="G8" s="210" t="s">
        <v>400</v>
      </c>
      <c r="H8" s="66" t="s">
        <v>383</v>
      </c>
      <c r="I8" s="66"/>
      <c r="J8" s="66"/>
      <c r="K8" s="67">
        <v>4</v>
      </c>
      <c r="L8" s="67">
        <v>2.7600000000000002</v>
      </c>
      <c r="M8" s="67">
        <v>2.17</v>
      </c>
      <c r="N8" s="67">
        <v>0</v>
      </c>
      <c r="O8" s="67">
        <v>2</v>
      </c>
      <c r="P8" s="67">
        <v>1</v>
      </c>
      <c r="Q8" s="113">
        <v>691.25</v>
      </c>
    </row>
    <row r="9" spans="1:17" s="69" customFormat="1" ht="59.25" customHeight="1" thickBot="1">
      <c r="A9" s="114">
        <v>45170</v>
      </c>
      <c r="B9" s="68" t="s">
        <v>5</v>
      </c>
      <c r="C9" s="119" t="s">
        <v>136</v>
      </c>
      <c r="D9" s="212" t="s">
        <v>401</v>
      </c>
      <c r="E9" s="212" t="s">
        <v>402</v>
      </c>
      <c r="F9" s="121" t="s">
        <v>374</v>
      </c>
      <c r="G9" s="212" t="s">
        <v>403</v>
      </c>
      <c r="H9" s="115" t="s">
        <v>383</v>
      </c>
      <c r="I9" s="116"/>
      <c r="J9" s="116"/>
      <c r="K9" s="117">
        <v>4.05</v>
      </c>
      <c r="L9" s="117">
        <v>2.4300000000000002</v>
      </c>
      <c r="M9" s="117">
        <v>1.32</v>
      </c>
      <c r="N9" s="117">
        <v>0</v>
      </c>
      <c r="O9" s="117">
        <v>2.1</v>
      </c>
      <c r="P9" s="117">
        <v>1</v>
      </c>
      <c r="Q9" s="118">
        <v>653.25</v>
      </c>
    </row>
    <row r="10" spans="1:17" s="64" customFormat="1" ht="59.25" customHeight="1">
      <c r="A10" s="101">
        <v>45173</v>
      </c>
      <c r="B10" s="61" t="s">
        <v>6</v>
      </c>
      <c r="C10" s="120" t="s">
        <v>247</v>
      </c>
      <c r="D10" s="213" t="s">
        <v>404</v>
      </c>
      <c r="E10" s="214" t="s">
        <v>405</v>
      </c>
      <c r="F10" s="120" t="s">
        <v>368</v>
      </c>
      <c r="G10" s="213" t="s">
        <v>465</v>
      </c>
      <c r="H10" s="62" t="s">
        <v>383</v>
      </c>
      <c r="I10" s="62"/>
      <c r="J10" s="62"/>
      <c r="K10" s="63">
        <v>4.2</v>
      </c>
      <c r="L10" s="63">
        <v>2.96</v>
      </c>
      <c r="M10" s="63">
        <v>1.7200000000000002</v>
      </c>
      <c r="N10" s="63">
        <v>0</v>
      </c>
      <c r="O10" s="63">
        <v>2.33</v>
      </c>
      <c r="P10" s="63">
        <v>1</v>
      </c>
      <c r="Q10" s="112">
        <v>723.85</v>
      </c>
    </row>
    <row r="11" spans="1:17" s="64" customFormat="1" ht="59.25" customHeight="1">
      <c r="A11" s="100">
        <v>45174</v>
      </c>
      <c r="B11" s="65" t="s">
        <v>7</v>
      </c>
      <c r="C11" s="120" t="s">
        <v>104</v>
      </c>
      <c r="D11" s="213" t="s">
        <v>406</v>
      </c>
      <c r="E11" s="213" t="s">
        <v>407</v>
      </c>
      <c r="F11" s="120" t="s">
        <v>367</v>
      </c>
      <c r="G11" s="213" t="s">
        <v>408</v>
      </c>
      <c r="H11" s="66" t="s">
        <v>383</v>
      </c>
      <c r="I11" s="66"/>
      <c r="J11" s="66"/>
      <c r="K11" s="67">
        <v>4.58</v>
      </c>
      <c r="L11" s="67">
        <v>2.4900000000000002</v>
      </c>
      <c r="M11" s="67">
        <v>1.4770000000000001</v>
      </c>
      <c r="N11" s="67">
        <v>0</v>
      </c>
      <c r="O11" s="67">
        <v>2</v>
      </c>
      <c r="P11" s="67">
        <v>1</v>
      </c>
      <c r="Q11" s="113">
        <v>694.27499999999998</v>
      </c>
    </row>
    <row r="12" spans="1:17" s="64" customFormat="1" ht="59.25" customHeight="1">
      <c r="A12" s="100">
        <v>45175</v>
      </c>
      <c r="B12" s="65" t="s">
        <v>3</v>
      </c>
      <c r="C12" s="70" t="s">
        <v>272</v>
      </c>
      <c r="D12" s="213" t="s">
        <v>409</v>
      </c>
      <c r="E12" s="213" t="s">
        <v>410</v>
      </c>
      <c r="F12" s="120" t="s">
        <v>375</v>
      </c>
      <c r="G12" s="213" t="s">
        <v>411</v>
      </c>
      <c r="H12" s="66" t="s">
        <v>383</v>
      </c>
      <c r="I12" s="66"/>
      <c r="J12" s="66"/>
      <c r="K12" s="67">
        <v>5</v>
      </c>
      <c r="L12" s="67">
        <v>2.64</v>
      </c>
      <c r="M12" s="67">
        <v>1.77</v>
      </c>
      <c r="N12" s="67">
        <v>0</v>
      </c>
      <c r="O12" s="67">
        <v>2</v>
      </c>
      <c r="P12" s="67">
        <v>1</v>
      </c>
      <c r="Q12" s="113">
        <v>742.25</v>
      </c>
    </row>
    <row r="13" spans="1:17" s="64" customFormat="1" ht="59.25" customHeight="1">
      <c r="A13" s="100">
        <v>45176</v>
      </c>
      <c r="B13" s="65" t="s">
        <v>4</v>
      </c>
      <c r="C13" s="120" t="s">
        <v>137</v>
      </c>
      <c r="D13" s="213" t="s">
        <v>412</v>
      </c>
      <c r="E13" s="213" t="s">
        <v>413</v>
      </c>
      <c r="F13" s="120" t="s">
        <v>369</v>
      </c>
      <c r="G13" s="210" t="s">
        <v>414</v>
      </c>
      <c r="H13" s="66" t="s">
        <v>383</v>
      </c>
      <c r="I13" s="66"/>
      <c r="J13" s="66"/>
      <c r="K13" s="67">
        <v>4.8</v>
      </c>
      <c r="L13" s="67">
        <v>2.14</v>
      </c>
      <c r="M13" s="67">
        <v>1.0699999999999998</v>
      </c>
      <c r="N13" s="67">
        <v>0</v>
      </c>
      <c r="O13" s="67">
        <v>2.5</v>
      </c>
      <c r="P13" s="67">
        <v>1</v>
      </c>
      <c r="Q13" s="113">
        <v>695.75</v>
      </c>
    </row>
    <row r="14" spans="1:17" s="64" customFormat="1" ht="59.25" customHeight="1" thickBot="1">
      <c r="A14" s="114">
        <v>45177</v>
      </c>
      <c r="B14" s="68" t="s">
        <v>5</v>
      </c>
      <c r="C14" s="121" t="s">
        <v>140</v>
      </c>
      <c r="D14" s="215" t="s">
        <v>415</v>
      </c>
      <c r="E14" s="121" t="s">
        <v>141</v>
      </c>
      <c r="F14" s="121" t="s">
        <v>373</v>
      </c>
      <c r="G14" s="216" t="s">
        <v>416</v>
      </c>
      <c r="H14" s="116"/>
      <c r="I14" s="116" t="s">
        <v>386</v>
      </c>
      <c r="J14" s="116"/>
      <c r="K14" s="67">
        <v>4</v>
      </c>
      <c r="L14" s="67">
        <v>2.4800000000000004</v>
      </c>
      <c r="M14" s="67">
        <v>1.52</v>
      </c>
      <c r="N14" s="67">
        <v>0.8</v>
      </c>
      <c r="O14" s="67">
        <v>2.2999999999999998</v>
      </c>
      <c r="P14" s="67">
        <v>0</v>
      </c>
      <c r="Q14" s="113">
        <v>727.5</v>
      </c>
    </row>
    <row r="15" spans="1:17" s="64" customFormat="1" ht="59.25" customHeight="1">
      <c r="A15" s="137">
        <v>45180</v>
      </c>
      <c r="B15" s="129" t="s">
        <v>6</v>
      </c>
      <c r="C15" s="141" t="s">
        <v>321</v>
      </c>
      <c r="D15" s="214" t="s">
        <v>417</v>
      </c>
      <c r="E15" s="214" t="s">
        <v>418</v>
      </c>
      <c r="F15" s="141" t="s">
        <v>370</v>
      </c>
      <c r="G15" s="213" t="s">
        <v>419</v>
      </c>
      <c r="H15" s="138"/>
      <c r="I15" s="138" t="s">
        <v>386</v>
      </c>
      <c r="J15" s="138"/>
      <c r="K15" s="63">
        <v>4.05</v>
      </c>
      <c r="L15" s="63">
        <v>2.7800000000000002</v>
      </c>
      <c r="M15" s="63">
        <v>1.9200000000000002</v>
      </c>
      <c r="N15" s="63">
        <v>0.8</v>
      </c>
      <c r="O15" s="63">
        <v>2</v>
      </c>
      <c r="P15" s="63">
        <v>0</v>
      </c>
      <c r="Q15" s="112">
        <v>750</v>
      </c>
    </row>
    <row r="16" spans="1:17" s="64" customFormat="1" ht="59.25" customHeight="1">
      <c r="A16" s="100">
        <v>45181</v>
      </c>
      <c r="B16" s="65" t="s">
        <v>7</v>
      </c>
      <c r="C16" s="120" t="s">
        <v>296</v>
      </c>
      <c r="D16" s="120" t="s">
        <v>286</v>
      </c>
      <c r="E16" s="213" t="s">
        <v>420</v>
      </c>
      <c r="F16" s="120" t="s">
        <v>371</v>
      </c>
      <c r="G16" s="213" t="s">
        <v>421</v>
      </c>
      <c r="H16" s="66" t="s">
        <v>459</v>
      </c>
      <c r="I16" s="66"/>
      <c r="J16" s="66"/>
      <c r="K16" s="67">
        <v>4.1500000000000004</v>
      </c>
      <c r="L16" s="67">
        <v>3.0999999999999996</v>
      </c>
      <c r="M16" s="67">
        <v>1.45</v>
      </c>
      <c r="N16" s="67">
        <v>0</v>
      </c>
      <c r="O16" s="67">
        <v>2.5999999999999996</v>
      </c>
      <c r="P16" s="67">
        <v>1</v>
      </c>
      <c r="Q16" s="113">
        <v>736.25</v>
      </c>
    </row>
    <row r="17" spans="1:20" s="64" customFormat="1" ht="59.25" customHeight="1">
      <c r="A17" s="100">
        <v>45182</v>
      </c>
      <c r="B17" s="65" t="s">
        <v>3</v>
      </c>
      <c r="C17" s="120" t="s">
        <v>283</v>
      </c>
      <c r="D17" s="213" t="s">
        <v>422</v>
      </c>
      <c r="E17" s="213" t="s">
        <v>423</v>
      </c>
      <c r="F17" s="120" t="s">
        <v>374</v>
      </c>
      <c r="G17" s="214" t="s">
        <v>424</v>
      </c>
      <c r="H17" s="66" t="s">
        <v>383</v>
      </c>
      <c r="I17" s="66"/>
      <c r="J17" s="66"/>
      <c r="K17" s="67">
        <v>4</v>
      </c>
      <c r="L17" s="67">
        <v>4.0999999999999996</v>
      </c>
      <c r="M17" s="67">
        <v>1.42</v>
      </c>
      <c r="N17" s="67">
        <v>0</v>
      </c>
      <c r="O17" s="67">
        <v>2</v>
      </c>
      <c r="P17" s="67">
        <v>1</v>
      </c>
      <c r="Q17" s="113">
        <v>773</v>
      </c>
      <c r="T17" s="141"/>
    </row>
    <row r="18" spans="1:20" s="64" customFormat="1" ht="59.25" customHeight="1">
      <c r="A18" s="100">
        <v>45183</v>
      </c>
      <c r="B18" s="65" t="s">
        <v>4</v>
      </c>
      <c r="C18" s="120" t="s">
        <v>276</v>
      </c>
      <c r="D18" s="217" t="s">
        <v>425</v>
      </c>
      <c r="E18" s="213" t="s">
        <v>426</v>
      </c>
      <c r="F18" s="120" t="s">
        <v>369</v>
      </c>
      <c r="G18" s="213" t="s">
        <v>427</v>
      </c>
      <c r="H18" s="66"/>
      <c r="I18" s="66"/>
      <c r="J18" s="66" t="s">
        <v>55</v>
      </c>
      <c r="K18" s="67">
        <v>4.2</v>
      </c>
      <c r="L18" s="67">
        <v>3.7800000000000002</v>
      </c>
      <c r="M18" s="67">
        <v>1.5499999999999998</v>
      </c>
      <c r="N18" s="67">
        <v>0</v>
      </c>
      <c r="O18" s="67">
        <v>2</v>
      </c>
      <c r="P18" s="67">
        <v>0</v>
      </c>
      <c r="Q18" s="113">
        <v>706.25</v>
      </c>
    </row>
    <row r="19" spans="1:20" s="64" customFormat="1" ht="59.25" customHeight="1" thickBot="1">
      <c r="A19" s="114">
        <v>45184</v>
      </c>
      <c r="B19" s="68" t="s">
        <v>42</v>
      </c>
      <c r="C19" s="121" t="s">
        <v>138</v>
      </c>
      <c r="D19" s="215" t="s">
        <v>428</v>
      </c>
      <c r="E19" s="215" t="s">
        <v>429</v>
      </c>
      <c r="F19" s="121" t="s">
        <v>376</v>
      </c>
      <c r="G19" s="212" t="s">
        <v>430</v>
      </c>
      <c r="H19" s="116" t="s">
        <v>383</v>
      </c>
      <c r="I19" s="116"/>
      <c r="J19" s="116"/>
      <c r="K19" s="117">
        <v>4</v>
      </c>
      <c r="L19" s="117">
        <v>2.2999999999999998</v>
      </c>
      <c r="M19" s="117">
        <v>1.8</v>
      </c>
      <c r="N19" s="117">
        <v>0</v>
      </c>
      <c r="O19" s="117">
        <v>2.2999999999999998</v>
      </c>
      <c r="P19" s="117">
        <v>1</v>
      </c>
      <c r="Q19" s="118">
        <v>661</v>
      </c>
    </row>
    <row r="20" spans="1:20" s="64" customFormat="1" ht="59.25" customHeight="1">
      <c r="A20" s="137">
        <v>45187</v>
      </c>
      <c r="B20" s="129" t="s">
        <v>6</v>
      </c>
      <c r="C20" s="120" t="s">
        <v>274</v>
      </c>
      <c r="D20" s="214" t="s">
        <v>431</v>
      </c>
      <c r="E20" s="214" t="s">
        <v>432</v>
      </c>
      <c r="F20" s="141" t="s">
        <v>368</v>
      </c>
      <c r="G20" s="214" t="s">
        <v>433</v>
      </c>
      <c r="H20" s="138" t="s">
        <v>383</v>
      </c>
      <c r="I20" s="138"/>
      <c r="J20" s="138"/>
      <c r="K20" s="139">
        <v>2.5499999999999998</v>
      </c>
      <c r="L20" s="139">
        <v>2.2800000000000002</v>
      </c>
      <c r="M20" s="139">
        <v>2.5199999999999996</v>
      </c>
      <c r="N20" s="139">
        <v>0</v>
      </c>
      <c r="O20" s="139">
        <v>2.2999999999999998</v>
      </c>
      <c r="P20" s="139">
        <v>1</v>
      </c>
      <c r="Q20" s="140">
        <v>576</v>
      </c>
    </row>
    <row r="21" spans="1:20" s="64" customFormat="1" ht="59.25" customHeight="1">
      <c r="A21" s="100">
        <v>45188</v>
      </c>
      <c r="B21" s="65" t="s">
        <v>7</v>
      </c>
      <c r="C21" s="120" t="s">
        <v>272</v>
      </c>
      <c r="D21" s="120" t="s">
        <v>324</v>
      </c>
      <c r="E21" s="213" t="s">
        <v>466</v>
      </c>
      <c r="F21" s="120" t="s">
        <v>369</v>
      </c>
      <c r="G21" s="120" t="s">
        <v>361</v>
      </c>
      <c r="H21" s="66"/>
      <c r="I21" s="66" t="s">
        <v>386</v>
      </c>
      <c r="J21" s="66"/>
      <c r="K21" s="67">
        <v>4.3</v>
      </c>
      <c r="L21" s="67">
        <v>3</v>
      </c>
      <c r="M21" s="67">
        <v>1.5200000000000002</v>
      </c>
      <c r="N21" s="67">
        <v>0.8</v>
      </c>
      <c r="O21" s="67">
        <v>2</v>
      </c>
      <c r="P21" s="67">
        <v>0</v>
      </c>
      <c r="Q21" s="113">
        <v>774</v>
      </c>
    </row>
    <row r="22" spans="1:20" s="64" customFormat="1" ht="59.25" customHeight="1">
      <c r="A22" s="100">
        <v>45189</v>
      </c>
      <c r="B22" s="65" t="s">
        <v>3</v>
      </c>
      <c r="C22" s="120" t="s">
        <v>273</v>
      </c>
      <c r="D22" s="214" t="s">
        <v>436</v>
      </c>
      <c r="E22" s="213" t="s">
        <v>434</v>
      </c>
      <c r="F22" s="120" t="s">
        <v>373</v>
      </c>
      <c r="G22" s="210" t="s">
        <v>435</v>
      </c>
      <c r="H22" s="66" t="s">
        <v>383</v>
      </c>
      <c r="I22" s="66"/>
      <c r="J22" s="66"/>
      <c r="K22" s="67">
        <v>4.7699999999999996</v>
      </c>
      <c r="L22" s="67">
        <v>3.56</v>
      </c>
      <c r="M22" s="67">
        <v>1.32</v>
      </c>
      <c r="N22" s="67">
        <v>0</v>
      </c>
      <c r="O22" s="67">
        <v>2</v>
      </c>
      <c r="P22" s="67">
        <v>1</v>
      </c>
      <c r="Q22" s="113">
        <v>783.9</v>
      </c>
    </row>
    <row r="23" spans="1:20" s="64" customFormat="1" ht="59.25" customHeight="1">
      <c r="A23" s="100">
        <v>45190</v>
      </c>
      <c r="B23" s="65" t="s">
        <v>4</v>
      </c>
      <c r="C23" s="120" t="s">
        <v>247</v>
      </c>
      <c r="D23" s="213" t="s">
        <v>437</v>
      </c>
      <c r="E23" s="213" t="s">
        <v>438</v>
      </c>
      <c r="F23" s="120" t="s">
        <v>371</v>
      </c>
      <c r="G23" s="213" t="s">
        <v>439</v>
      </c>
      <c r="H23" s="66" t="s">
        <v>383</v>
      </c>
      <c r="I23" s="66"/>
      <c r="J23" s="66"/>
      <c r="K23" s="67">
        <v>4</v>
      </c>
      <c r="L23" s="67">
        <v>3.4</v>
      </c>
      <c r="M23" s="67">
        <v>1.6300000000000001</v>
      </c>
      <c r="N23" s="67">
        <v>0</v>
      </c>
      <c r="O23" s="67">
        <v>2</v>
      </c>
      <c r="P23" s="67">
        <v>1</v>
      </c>
      <c r="Q23" s="113">
        <v>725.75</v>
      </c>
    </row>
    <row r="24" spans="1:20" s="64" customFormat="1" ht="59.25" customHeight="1">
      <c r="A24" s="100">
        <v>45191</v>
      </c>
      <c r="B24" s="65" t="s">
        <v>5</v>
      </c>
      <c r="C24" s="120" t="s">
        <v>321</v>
      </c>
      <c r="D24" s="213" t="s">
        <v>440</v>
      </c>
      <c r="E24" s="213" t="s">
        <v>441</v>
      </c>
      <c r="F24" s="120" t="s">
        <v>374</v>
      </c>
      <c r="G24" s="213" t="s">
        <v>442</v>
      </c>
      <c r="H24" s="66"/>
      <c r="I24" s="66"/>
      <c r="J24" s="66" t="s">
        <v>55</v>
      </c>
      <c r="K24" s="67">
        <v>4</v>
      </c>
      <c r="L24" s="67">
        <v>4.5999999999999996</v>
      </c>
      <c r="M24" s="67">
        <v>1.5</v>
      </c>
      <c r="N24" s="67">
        <v>0</v>
      </c>
      <c r="O24" s="67">
        <v>2</v>
      </c>
      <c r="P24" s="67">
        <v>0</v>
      </c>
      <c r="Q24" s="113">
        <v>752.5</v>
      </c>
    </row>
    <row r="25" spans="1:20" s="64" customFormat="1" ht="59.25" customHeight="1" thickBot="1">
      <c r="A25" s="114">
        <v>23</v>
      </c>
      <c r="B25" s="68" t="s">
        <v>255</v>
      </c>
      <c r="C25" s="121" t="s">
        <v>326</v>
      </c>
      <c r="D25" s="215" t="s">
        <v>443</v>
      </c>
      <c r="E25" s="215" t="s">
        <v>444</v>
      </c>
      <c r="F25" s="121" t="s">
        <v>367</v>
      </c>
      <c r="G25" s="215" t="s">
        <v>445</v>
      </c>
      <c r="H25" s="116"/>
      <c r="I25" s="116" t="s">
        <v>386</v>
      </c>
      <c r="J25" s="116"/>
      <c r="K25" s="117">
        <v>4</v>
      </c>
      <c r="L25" s="117">
        <v>2.2999999999999998</v>
      </c>
      <c r="M25" s="117">
        <v>1.8</v>
      </c>
      <c r="N25" s="117">
        <v>0.8</v>
      </c>
      <c r="O25" s="117">
        <v>2.2999999999999998</v>
      </c>
      <c r="P25" s="117">
        <v>0</v>
      </c>
      <c r="Q25" s="118">
        <v>721</v>
      </c>
    </row>
    <row r="26" spans="1:20" s="64" customFormat="1" ht="59.25" customHeight="1">
      <c r="A26" s="137">
        <v>45194</v>
      </c>
      <c r="B26" s="129" t="s">
        <v>6</v>
      </c>
      <c r="C26" s="165" t="s">
        <v>247</v>
      </c>
      <c r="D26" s="218" t="s">
        <v>446</v>
      </c>
      <c r="E26" s="218" t="s">
        <v>447</v>
      </c>
      <c r="F26" s="165" t="s">
        <v>368</v>
      </c>
      <c r="G26" s="218" t="s">
        <v>448</v>
      </c>
      <c r="H26" s="203" t="s">
        <v>383</v>
      </c>
      <c r="I26" s="138"/>
      <c r="J26" s="138"/>
      <c r="K26" s="139">
        <v>4.5999999999999996</v>
      </c>
      <c r="L26" s="139">
        <v>2.2800000000000002</v>
      </c>
      <c r="M26" s="139">
        <v>1.97</v>
      </c>
      <c r="N26" s="139">
        <v>0</v>
      </c>
      <c r="O26" s="139">
        <v>2</v>
      </c>
      <c r="P26" s="139">
        <v>1</v>
      </c>
      <c r="Q26" s="140">
        <v>692.25</v>
      </c>
    </row>
    <row r="27" spans="1:20" s="64" customFormat="1" ht="59.25" customHeight="1">
      <c r="A27" s="100">
        <v>45195</v>
      </c>
      <c r="B27" s="65" t="s">
        <v>7</v>
      </c>
      <c r="C27" s="166" t="s">
        <v>104</v>
      </c>
      <c r="D27" s="219" t="s">
        <v>449</v>
      </c>
      <c r="E27" s="219" t="s">
        <v>450</v>
      </c>
      <c r="F27" s="166" t="s">
        <v>372</v>
      </c>
      <c r="G27" s="219" t="s">
        <v>451</v>
      </c>
      <c r="H27" s="204" t="s">
        <v>383</v>
      </c>
      <c r="I27" s="66"/>
      <c r="J27" s="66"/>
      <c r="K27" s="67">
        <v>4.5599999999999996</v>
      </c>
      <c r="L27" s="67">
        <v>2.9000000000000004</v>
      </c>
      <c r="M27" s="67">
        <v>1.02</v>
      </c>
      <c r="N27" s="67">
        <v>0</v>
      </c>
      <c r="O27" s="67">
        <v>2.44</v>
      </c>
      <c r="P27" s="67">
        <v>1</v>
      </c>
      <c r="Q27" s="113">
        <v>732</v>
      </c>
    </row>
    <row r="28" spans="1:20" s="64" customFormat="1" ht="59.25" customHeight="1">
      <c r="A28" s="100">
        <v>45196</v>
      </c>
      <c r="B28" s="65" t="s">
        <v>40</v>
      </c>
      <c r="C28" s="166" t="s">
        <v>275</v>
      </c>
      <c r="D28" s="219" t="s">
        <v>452</v>
      </c>
      <c r="E28" s="219" t="s">
        <v>453</v>
      </c>
      <c r="F28" s="193" t="s">
        <v>376</v>
      </c>
      <c r="G28" s="219" t="s">
        <v>454</v>
      </c>
      <c r="H28" s="221"/>
      <c r="I28" s="66"/>
      <c r="J28" s="66" t="s">
        <v>55</v>
      </c>
      <c r="K28" s="67">
        <v>4.5999999999999996</v>
      </c>
      <c r="L28" s="67">
        <v>2.64</v>
      </c>
      <c r="M28" s="67">
        <v>1.77</v>
      </c>
      <c r="N28" s="67">
        <v>0</v>
      </c>
      <c r="O28" s="67">
        <v>2</v>
      </c>
      <c r="P28" s="67">
        <v>0</v>
      </c>
      <c r="Q28" s="113">
        <v>654.25</v>
      </c>
    </row>
    <row r="29" spans="1:20" s="64" customFormat="1" ht="59.25" customHeight="1">
      <c r="A29" s="100">
        <v>45197</v>
      </c>
      <c r="B29" s="65" t="s">
        <v>41</v>
      </c>
      <c r="C29" s="166" t="s">
        <v>301</v>
      </c>
      <c r="D29" s="219" t="s">
        <v>455</v>
      </c>
      <c r="E29" s="219" t="s">
        <v>456</v>
      </c>
      <c r="F29" s="166" t="s">
        <v>370</v>
      </c>
      <c r="G29" s="220" t="s">
        <v>457</v>
      </c>
      <c r="H29" s="205"/>
      <c r="I29" s="66" t="s">
        <v>386</v>
      </c>
      <c r="J29" s="66"/>
      <c r="K29" s="67">
        <v>4.1100000000000003</v>
      </c>
      <c r="L29" s="67">
        <v>2.92</v>
      </c>
      <c r="M29" s="67">
        <v>2.08</v>
      </c>
      <c r="N29" s="67">
        <v>0.8</v>
      </c>
      <c r="O29" s="67">
        <v>2</v>
      </c>
      <c r="P29" s="67">
        <v>0</v>
      </c>
      <c r="Q29" s="113">
        <v>768.7</v>
      </c>
    </row>
    <row r="30" spans="1:20" s="64" customFormat="1" ht="59.25" customHeight="1" thickBot="1">
      <c r="A30" s="114">
        <v>45198</v>
      </c>
      <c r="B30" s="68" t="s">
        <v>42</v>
      </c>
      <c r="C30" s="257" t="s">
        <v>134</v>
      </c>
      <c r="D30" s="258"/>
      <c r="E30" s="258"/>
      <c r="F30" s="258"/>
      <c r="G30" s="259"/>
      <c r="H30" s="116"/>
      <c r="I30" s="116"/>
      <c r="J30" s="116"/>
      <c r="K30" s="117">
        <v>0</v>
      </c>
      <c r="L30" s="117">
        <v>0</v>
      </c>
      <c r="M30" s="117">
        <v>0</v>
      </c>
      <c r="N30" s="117">
        <v>0</v>
      </c>
      <c r="O30" s="117">
        <v>0</v>
      </c>
      <c r="P30" s="117">
        <v>0</v>
      </c>
      <c r="Q30" s="118">
        <v>0</v>
      </c>
    </row>
    <row r="31" spans="1:20" ht="25.5" customHeight="1" thickBot="1">
      <c r="A31" s="71"/>
      <c r="B31" s="71"/>
      <c r="C31" s="269" t="s">
        <v>25</v>
      </c>
      <c r="D31" s="93" t="s">
        <v>26</v>
      </c>
      <c r="E31" s="263" t="s">
        <v>27</v>
      </c>
      <c r="F31" s="263" t="s">
        <v>28</v>
      </c>
      <c r="G31" s="263" t="s">
        <v>29</v>
      </c>
      <c r="H31" s="263" t="s">
        <v>30</v>
      </c>
      <c r="I31" s="264" t="s">
        <v>31</v>
      </c>
      <c r="J31" s="264"/>
      <c r="K31" s="264"/>
      <c r="L31" s="264"/>
      <c r="M31" s="261" t="s">
        <v>32</v>
      </c>
      <c r="N31" s="261" t="s">
        <v>33</v>
      </c>
      <c r="O31" s="72"/>
      <c r="P31" s="72"/>
    </row>
    <row r="32" spans="1:20" ht="19.5" customHeight="1" thickBot="1">
      <c r="A32" s="71"/>
      <c r="B32" s="71"/>
      <c r="C32" s="264"/>
      <c r="D32" s="209" t="s">
        <v>37</v>
      </c>
      <c r="E32" s="264"/>
      <c r="F32" s="264"/>
      <c r="G32" s="264"/>
      <c r="H32" s="264"/>
      <c r="I32" s="95" t="s">
        <v>34</v>
      </c>
      <c r="J32" s="265" t="s">
        <v>35</v>
      </c>
      <c r="K32" s="266"/>
      <c r="L32" s="97" t="s">
        <v>36</v>
      </c>
      <c r="M32" s="262"/>
      <c r="N32" s="262"/>
      <c r="O32" s="72"/>
      <c r="P32" s="72"/>
    </row>
    <row r="33" spans="1:17" ht="19.5" customHeight="1" thickBot="1">
      <c r="A33" s="71"/>
      <c r="B33" s="71"/>
      <c r="C33" s="108">
        <v>1</v>
      </c>
      <c r="D33" s="109">
        <v>4</v>
      </c>
      <c r="E33" s="109">
        <v>9</v>
      </c>
      <c r="F33" s="109">
        <v>9</v>
      </c>
      <c r="G33" s="109">
        <v>22</v>
      </c>
      <c r="H33" s="110">
        <v>1</v>
      </c>
      <c r="I33" s="108">
        <v>6</v>
      </c>
      <c r="J33" s="267">
        <v>3</v>
      </c>
      <c r="K33" s="268"/>
      <c r="L33" s="109">
        <v>0</v>
      </c>
      <c r="M33" s="109">
        <v>4</v>
      </c>
      <c r="N33" s="111">
        <v>4</v>
      </c>
      <c r="O33" s="72"/>
      <c r="P33" s="72"/>
    </row>
    <row r="34" spans="1:17" ht="37.5" customHeight="1">
      <c r="A34" s="260" t="s">
        <v>53</v>
      </c>
      <c r="B34" s="260"/>
      <c r="C34" s="260"/>
      <c r="D34" s="260"/>
      <c r="E34" s="260"/>
      <c r="F34" s="260"/>
      <c r="G34" s="260"/>
      <c r="H34" s="260"/>
      <c r="I34" s="260"/>
      <c r="J34" s="260"/>
      <c r="K34" s="260"/>
      <c r="L34" s="260"/>
      <c r="M34" s="260"/>
      <c r="N34" s="260"/>
      <c r="O34" s="260"/>
      <c r="P34" s="260"/>
      <c r="Q34" s="260"/>
    </row>
    <row r="35" spans="1:17" ht="19.5" customHeight="1">
      <c r="B35" s="78"/>
      <c r="C35" s="78"/>
      <c r="D35" s="78"/>
      <c r="E35" s="78"/>
      <c r="F35" s="78"/>
      <c r="G35" s="78"/>
      <c r="H35" s="79"/>
      <c r="I35" s="79"/>
      <c r="J35" s="79"/>
      <c r="K35" s="80"/>
      <c r="L35" s="80"/>
      <c r="M35" s="80"/>
      <c r="N35" s="80"/>
      <c r="O35" s="80"/>
      <c r="P35" s="80"/>
    </row>
    <row r="36" spans="1:17" ht="25">
      <c r="C36" s="81"/>
      <c r="D36" s="80"/>
      <c r="E36" s="73"/>
      <c r="F36" s="76"/>
      <c r="G36" s="74"/>
      <c r="H36" s="74"/>
      <c r="I36" s="74"/>
      <c r="J36" s="74"/>
      <c r="K36" s="74"/>
      <c r="L36" s="75"/>
      <c r="M36" s="75"/>
      <c r="N36" s="75"/>
      <c r="O36" s="75"/>
      <c r="P36" s="75"/>
      <c r="Q36" s="75"/>
    </row>
    <row r="37" spans="1:17"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</row>
    <row r="38" spans="1:17" s="77" customFormat="1"/>
    <row r="39" spans="1:17" s="77" customFormat="1">
      <c r="C39" s="73"/>
    </row>
    <row r="40" spans="1:17" s="77" customFormat="1">
      <c r="C40" s="73"/>
      <c r="E40" s="76"/>
      <c r="F40" s="74"/>
      <c r="G40" s="74"/>
      <c r="H40" s="74"/>
      <c r="I40" s="82"/>
      <c r="J40" s="82"/>
    </row>
    <row r="41" spans="1:17" s="77" customFormat="1">
      <c r="C41" s="73"/>
      <c r="D41" s="73"/>
      <c r="E41" s="76"/>
      <c r="F41" s="74"/>
      <c r="G41" s="74"/>
      <c r="H41" s="74"/>
      <c r="I41" s="82"/>
      <c r="J41" s="82"/>
    </row>
    <row r="42" spans="1:17" s="77" customFormat="1">
      <c r="C42" s="73"/>
      <c r="D42" s="73"/>
      <c r="E42" s="73"/>
      <c r="F42" s="73"/>
      <c r="G42" s="73"/>
      <c r="H42" s="73"/>
      <c r="I42" s="73"/>
      <c r="J42" s="73"/>
      <c r="K42" s="76"/>
      <c r="L42" s="74"/>
      <c r="M42" s="74"/>
      <c r="N42" s="74"/>
      <c r="O42" s="82"/>
    </row>
    <row r="43" spans="1:17" s="77" customFormat="1">
      <c r="C43" s="73"/>
      <c r="D43" s="73"/>
      <c r="E43" s="73"/>
      <c r="F43" s="73"/>
      <c r="G43" s="73"/>
      <c r="H43" s="73"/>
      <c r="I43" s="73"/>
      <c r="J43" s="73"/>
      <c r="K43" s="76"/>
      <c r="L43" s="74"/>
      <c r="M43" s="74"/>
      <c r="N43" s="74"/>
      <c r="O43" s="82"/>
    </row>
    <row r="44" spans="1:17" s="77" customFormat="1">
      <c r="F44" s="83"/>
      <c r="K44" s="73"/>
      <c r="L44" s="73"/>
      <c r="M44" s="73"/>
      <c r="N44" s="73"/>
      <c r="O44" s="73"/>
      <c r="P44" s="73"/>
      <c r="Q44" s="73"/>
    </row>
    <row r="45" spans="1:17" s="77" customFormat="1">
      <c r="F45" s="56"/>
      <c r="K45" s="73"/>
      <c r="L45" s="73"/>
      <c r="M45" s="73"/>
      <c r="N45" s="73"/>
      <c r="O45" s="73"/>
      <c r="P45" s="73"/>
      <c r="Q45" s="73"/>
    </row>
    <row r="54" spans="3:17" ht="21.5">
      <c r="C54" s="84"/>
      <c r="D54" s="84"/>
      <c r="E54" s="84"/>
      <c r="F54" s="85"/>
      <c r="G54" s="86"/>
      <c r="H54" s="87"/>
      <c r="I54" s="87"/>
      <c r="J54" s="87"/>
      <c r="K54" s="88"/>
      <c r="L54" s="88"/>
      <c r="M54" s="88"/>
      <c r="N54" s="88"/>
      <c r="O54" s="88"/>
      <c r="P54" s="88"/>
      <c r="Q54" s="88"/>
    </row>
  </sheetData>
  <mergeCells count="29">
    <mergeCell ref="N31:N32"/>
    <mergeCell ref="J32:K32"/>
    <mergeCell ref="J33:K33"/>
    <mergeCell ref="A34:Q34"/>
    <mergeCell ref="O3:O4"/>
    <mergeCell ref="P3:P4"/>
    <mergeCell ref="C30:G30"/>
    <mergeCell ref="C31:C32"/>
    <mergeCell ref="E31:E32"/>
    <mergeCell ref="F31:F32"/>
    <mergeCell ref="G31:G32"/>
    <mergeCell ref="H31:H32"/>
    <mergeCell ref="I31:L31"/>
    <mergeCell ref="M31:M32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47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J187"/>
  <sheetViews>
    <sheetView showZeros="0" view="pageBreakPreview" topLeftCell="A135" zoomScale="70" zoomScaleNormal="100" zoomScaleSheetLayoutView="70" workbookViewId="0">
      <selection activeCell="C146" sqref="C146"/>
    </sheetView>
  </sheetViews>
  <sheetFormatPr defaultColWidth="9" defaultRowHeight="20.149999999999999" customHeight="1"/>
  <cols>
    <col min="1" max="1" width="4.08984375" style="192" customWidth="1"/>
    <col min="2" max="2" width="9" style="192"/>
    <col min="3" max="3" width="9.7265625" style="192" customWidth="1"/>
    <col min="4" max="4" width="3.453125" style="192" customWidth="1"/>
    <col min="5" max="5" width="2.90625" style="192" customWidth="1"/>
    <col min="6" max="6" width="3.6328125" style="192" customWidth="1"/>
    <col min="7" max="7" width="4.08984375" style="192" customWidth="1"/>
    <col min="8" max="8" width="15.08984375" style="192" customWidth="1"/>
    <col min="9" max="9" width="9" style="192"/>
    <col min="10" max="10" width="3.453125" style="192" customWidth="1"/>
    <col min="11" max="11" width="3.90625" style="192" customWidth="1"/>
    <col min="12" max="12" width="3.453125" style="192" customWidth="1"/>
    <col min="13" max="13" width="4.08984375" style="192" customWidth="1"/>
    <col min="14" max="14" width="12.453125" style="192" customWidth="1"/>
    <col min="15" max="15" width="9" style="192"/>
    <col min="16" max="16" width="3.453125" style="192" customWidth="1"/>
    <col min="17" max="17" width="2.90625" style="192" customWidth="1"/>
    <col min="18" max="18" width="3.453125" style="192" customWidth="1"/>
    <col min="19" max="19" width="4.08984375" style="192" customWidth="1"/>
    <col min="20" max="20" width="9" style="192"/>
    <col min="21" max="21" width="14.453125" style="192" customWidth="1"/>
    <col min="22" max="22" width="3.453125" style="192" customWidth="1"/>
    <col min="23" max="24" width="2.90625" style="192" customWidth="1"/>
    <col min="25" max="25" width="4.08984375" style="192" customWidth="1"/>
    <col min="26" max="26" width="14.36328125" style="192" customWidth="1"/>
    <col min="27" max="27" width="9" style="192"/>
    <col min="28" max="28" width="3.453125" style="192" customWidth="1"/>
    <col min="29" max="29" width="2.90625" style="192" customWidth="1"/>
    <col min="30" max="30" width="2.36328125" style="192" customWidth="1"/>
    <col min="31" max="31" width="9" style="192" hidden="1" customWidth="1"/>
    <col min="32" max="32" width="4" style="192" customWidth="1"/>
    <col min="33" max="35" width="9" style="192"/>
    <col min="36" max="36" width="4.453125" style="192" customWidth="1"/>
    <col min="37" max="16384" width="9" style="192"/>
  </cols>
  <sheetData>
    <row r="2" spans="1:29" ht="20.149999999999999" customHeight="1" thickBot="1">
      <c r="A2" s="283">
        <v>45166</v>
      </c>
      <c r="B2" s="283"/>
      <c r="C2" s="283"/>
      <c r="D2" s="284">
        <v>42415</v>
      </c>
      <c r="E2" s="284"/>
      <c r="G2" s="286">
        <f>A2+1</f>
        <v>45167</v>
      </c>
      <c r="H2" s="286"/>
      <c r="I2" s="286"/>
      <c r="J2" s="282" t="s">
        <v>1</v>
      </c>
      <c r="K2" s="282"/>
      <c r="M2" s="286">
        <f>A2+2</f>
        <v>45168</v>
      </c>
      <c r="N2" s="286"/>
      <c r="O2" s="286"/>
      <c r="P2" s="282" t="s">
        <v>8</v>
      </c>
      <c r="Q2" s="282"/>
      <c r="S2" s="286">
        <f>A2+3</f>
        <v>45169</v>
      </c>
      <c r="T2" s="286"/>
      <c r="U2" s="286"/>
      <c r="V2" s="282" t="s">
        <v>2</v>
      </c>
      <c r="W2" s="282"/>
      <c r="Y2" s="287">
        <f>A2+4</f>
        <v>45170</v>
      </c>
      <c r="Z2" s="287"/>
      <c r="AA2" s="287"/>
      <c r="AB2" s="275" t="s">
        <v>88</v>
      </c>
      <c r="AC2" s="275"/>
    </row>
    <row r="3" spans="1:29" ht="20.149999999999999" customHeight="1">
      <c r="A3" s="270" t="s">
        <v>43</v>
      </c>
      <c r="B3" s="2">
        <f>'11209桃源'!$C5</f>
        <v>0</v>
      </c>
      <c r="C3" s="2"/>
      <c r="D3" s="3"/>
      <c r="E3" s="4"/>
      <c r="G3" s="270" t="s">
        <v>43</v>
      </c>
      <c r="H3" s="2"/>
      <c r="I3" s="2"/>
      <c r="J3" s="3"/>
      <c r="K3" s="4"/>
      <c r="M3" s="270" t="s">
        <v>43</v>
      </c>
      <c r="N3" s="2" t="str">
        <f>'11209桃源'!$C7</f>
        <v>薏仁飯</v>
      </c>
      <c r="O3" s="2" t="s">
        <v>142</v>
      </c>
      <c r="P3" s="3">
        <v>65</v>
      </c>
      <c r="Q3" s="4" t="s">
        <v>211</v>
      </c>
      <c r="S3" s="270" t="s">
        <v>43</v>
      </c>
      <c r="T3" s="2" t="str">
        <f>'11209桃源'!$C8</f>
        <v>海苔飯</v>
      </c>
      <c r="U3" s="2" t="s">
        <v>151</v>
      </c>
      <c r="V3" s="3">
        <v>80</v>
      </c>
      <c r="W3" s="4" t="s">
        <v>212</v>
      </c>
      <c r="Y3" s="270" t="s">
        <v>43</v>
      </c>
      <c r="Z3" s="2" t="str">
        <f>'11209桃源'!$C9</f>
        <v>芝麻飯</v>
      </c>
      <c r="AA3" s="2" t="s">
        <v>151</v>
      </c>
      <c r="AB3" s="3">
        <v>80</v>
      </c>
      <c r="AC3" s="4" t="s">
        <v>212</v>
      </c>
    </row>
    <row r="4" spans="1:29" ht="20.149999999999999" customHeight="1">
      <c r="A4" s="271"/>
      <c r="B4" s="5"/>
      <c r="C4" s="5"/>
      <c r="D4" s="6"/>
      <c r="E4" s="7"/>
      <c r="G4" s="271"/>
      <c r="H4" s="5"/>
      <c r="I4" s="5"/>
      <c r="J4" s="6"/>
      <c r="K4" s="7"/>
      <c r="M4" s="271"/>
      <c r="N4" s="5"/>
      <c r="O4" s="5" t="s">
        <v>320</v>
      </c>
      <c r="P4" s="6">
        <v>15</v>
      </c>
      <c r="Q4" s="7" t="s">
        <v>211</v>
      </c>
      <c r="S4" s="271"/>
      <c r="T4" s="5"/>
      <c r="U4" s="9" t="s">
        <v>152</v>
      </c>
      <c r="V4" s="10">
        <v>1</v>
      </c>
      <c r="W4" s="7" t="s">
        <v>212</v>
      </c>
      <c r="Y4" s="271"/>
      <c r="Z4" s="5"/>
      <c r="AA4" s="9" t="s">
        <v>214</v>
      </c>
      <c r="AB4" s="10">
        <v>1</v>
      </c>
      <c r="AC4" s="7"/>
    </row>
    <row r="5" spans="1:29" ht="20.149999999999999" customHeight="1">
      <c r="A5" s="271"/>
      <c r="B5" s="102"/>
      <c r="C5" s="103"/>
      <c r="D5" s="6"/>
      <c r="E5" s="7"/>
      <c r="G5" s="271"/>
      <c r="H5" s="102"/>
      <c r="I5" s="103"/>
      <c r="J5" s="6"/>
      <c r="K5" s="7"/>
      <c r="M5" s="271"/>
      <c r="N5" s="102"/>
      <c r="O5" s="103"/>
      <c r="P5" s="6"/>
      <c r="Q5" s="7"/>
      <c r="S5" s="271"/>
      <c r="T5" s="102"/>
      <c r="U5" s="103"/>
      <c r="V5" s="6"/>
      <c r="W5" s="7"/>
      <c r="Y5" s="271"/>
      <c r="Z5" s="102"/>
      <c r="AA5" s="103"/>
      <c r="AB5" s="6"/>
      <c r="AC5" s="7"/>
    </row>
    <row r="6" spans="1:29" ht="20.149999999999999" customHeight="1">
      <c r="A6" s="271"/>
      <c r="B6" s="102"/>
      <c r="C6" s="103"/>
      <c r="D6" s="6"/>
      <c r="E6" s="7"/>
      <c r="G6" s="271"/>
      <c r="H6" s="102"/>
      <c r="I6" s="103"/>
      <c r="J6" s="6"/>
      <c r="K6" s="7"/>
      <c r="M6" s="271"/>
      <c r="N6" s="102"/>
      <c r="O6" s="103"/>
      <c r="P6" s="6"/>
      <c r="Q6" s="7"/>
      <c r="S6" s="271"/>
      <c r="T6" s="102"/>
      <c r="U6" s="103"/>
      <c r="V6" s="6"/>
      <c r="W6" s="7"/>
      <c r="Y6" s="271"/>
      <c r="Z6" s="102"/>
      <c r="AA6" s="103"/>
      <c r="AB6" s="6"/>
      <c r="AC6" s="7"/>
    </row>
    <row r="7" spans="1:29" ht="20.149999999999999" customHeight="1">
      <c r="A7" s="271"/>
      <c r="B7" s="102"/>
      <c r="C7" s="103"/>
      <c r="D7" s="6"/>
      <c r="E7" s="7"/>
      <c r="G7" s="271"/>
      <c r="H7" s="102"/>
      <c r="I7" s="103"/>
      <c r="J7" s="6"/>
      <c r="K7" s="7"/>
      <c r="M7" s="271"/>
      <c r="N7" s="102"/>
      <c r="O7" s="103"/>
      <c r="P7" s="6"/>
      <c r="Q7" s="7"/>
      <c r="S7" s="271"/>
      <c r="T7" s="102"/>
      <c r="U7" s="103"/>
      <c r="V7" s="6"/>
      <c r="W7" s="7"/>
      <c r="Y7" s="271"/>
      <c r="Z7" s="102"/>
      <c r="AA7" s="103"/>
      <c r="AB7" s="6"/>
      <c r="AC7" s="7"/>
    </row>
    <row r="8" spans="1:29" ht="20.149999999999999" customHeight="1">
      <c r="A8" s="271"/>
      <c r="B8" s="8"/>
      <c r="C8" s="9"/>
      <c r="D8" s="10"/>
      <c r="E8" s="7"/>
      <c r="G8" s="271"/>
      <c r="H8" s="8"/>
      <c r="I8" s="9"/>
      <c r="J8" s="10"/>
      <c r="K8" s="7"/>
      <c r="M8" s="271"/>
      <c r="N8" s="8"/>
      <c r="O8" s="9"/>
      <c r="P8" s="10"/>
      <c r="Q8" s="7"/>
      <c r="S8" s="271"/>
      <c r="T8" s="8"/>
      <c r="U8" s="9"/>
      <c r="V8" s="10"/>
      <c r="W8" s="7"/>
      <c r="Y8" s="271"/>
      <c r="Z8" s="8"/>
      <c r="AA8" s="9"/>
      <c r="AB8" s="10"/>
      <c r="AC8" s="7"/>
    </row>
    <row r="9" spans="1:29" ht="20.149999999999999" customHeight="1">
      <c r="A9" s="271"/>
      <c r="B9" s="8"/>
      <c r="C9" s="9"/>
      <c r="D9" s="10"/>
      <c r="E9" s="7"/>
      <c r="G9" s="271"/>
      <c r="H9" s="8"/>
      <c r="I9" s="9"/>
      <c r="J9" s="10"/>
      <c r="K9" s="7"/>
      <c r="M9" s="271"/>
      <c r="N9" s="8"/>
      <c r="O9" s="9"/>
      <c r="P9" s="10"/>
      <c r="Q9" s="7"/>
      <c r="S9" s="271"/>
      <c r="T9" s="8"/>
      <c r="U9" s="9"/>
      <c r="V9" s="10"/>
      <c r="W9" s="7"/>
      <c r="Y9" s="271"/>
      <c r="Z9" s="8"/>
      <c r="AA9" s="9"/>
      <c r="AB9" s="10"/>
      <c r="AC9" s="7"/>
    </row>
    <row r="10" spans="1:29" ht="20.149999999999999" customHeight="1" thickBot="1">
      <c r="A10" s="277"/>
      <c r="B10" s="11"/>
      <c r="C10" s="12"/>
      <c r="D10" s="13"/>
      <c r="E10" s="14"/>
      <c r="G10" s="277"/>
      <c r="H10" s="11"/>
      <c r="I10" s="12"/>
      <c r="J10" s="13"/>
      <c r="K10" s="14"/>
      <c r="M10" s="277"/>
      <c r="N10" s="11"/>
      <c r="O10" s="12"/>
      <c r="P10" s="13"/>
      <c r="Q10" s="14"/>
      <c r="S10" s="277"/>
      <c r="T10" s="11"/>
      <c r="U10" s="12"/>
      <c r="V10" s="13"/>
      <c r="W10" s="14"/>
      <c r="Y10" s="277"/>
      <c r="Z10" s="11"/>
      <c r="AA10" s="12"/>
      <c r="AB10" s="13"/>
      <c r="AC10" s="14"/>
    </row>
    <row r="11" spans="1:29" ht="20.149999999999999" customHeight="1">
      <c r="A11" s="270" t="s">
        <v>44</v>
      </c>
      <c r="B11" s="15">
        <f>'11209桃源'!$D5</f>
        <v>0</v>
      </c>
      <c r="C11" s="16"/>
      <c r="D11" s="17"/>
      <c r="E11" s="7"/>
      <c r="G11" s="270" t="s">
        <v>44</v>
      </c>
      <c r="H11" s="15"/>
      <c r="I11" s="16"/>
      <c r="J11" s="17"/>
      <c r="K11" s="7"/>
      <c r="M11" s="270" t="s">
        <v>44</v>
      </c>
      <c r="N11" s="15" t="s">
        <v>330</v>
      </c>
      <c r="O11" s="16" t="s">
        <v>331</v>
      </c>
      <c r="P11" s="17">
        <v>75</v>
      </c>
      <c r="Q11" s="7" t="s">
        <v>212</v>
      </c>
      <c r="S11" s="270" t="s">
        <v>89</v>
      </c>
      <c r="T11" s="15" t="str">
        <f>'11209桃源'!$D8</f>
        <v>筍香燒雞
(雞肉、筍、紅蘿蔔、
毛豆仁)</v>
      </c>
      <c r="U11" s="16" t="s">
        <v>82</v>
      </c>
      <c r="V11" s="17">
        <v>75</v>
      </c>
      <c r="W11" s="7" t="s">
        <v>213</v>
      </c>
      <c r="Y11" s="270" t="s">
        <v>89</v>
      </c>
      <c r="Z11" s="15" t="str">
        <f>'11209桃源'!$D9</f>
        <v>玉米蒸蛋
(雞蛋、玉米)</v>
      </c>
      <c r="AA11" s="16" t="s">
        <v>159</v>
      </c>
      <c r="AB11" s="17">
        <v>45</v>
      </c>
      <c r="AC11" s="130" t="s">
        <v>212</v>
      </c>
    </row>
    <row r="12" spans="1:29" ht="20.149999999999999" customHeight="1">
      <c r="A12" s="271"/>
      <c r="B12" s="20"/>
      <c r="C12" s="21"/>
      <c r="D12" s="17"/>
      <c r="E12" s="7"/>
      <c r="G12" s="271"/>
      <c r="H12" s="20"/>
      <c r="I12" s="21"/>
      <c r="J12" s="17"/>
      <c r="K12" s="7"/>
      <c r="M12" s="271"/>
      <c r="N12" s="20"/>
      <c r="O12" s="21" t="s">
        <v>334</v>
      </c>
      <c r="P12" s="17">
        <v>25</v>
      </c>
      <c r="Q12" s="7" t="s">
        <v>213</v>
      </c>
      <c r="S12" s="271"/>
      <c r="T12" s="20"/>
      <c r="U12" s="21" t="s">
        <v>153</v>
      </c>
      <c r="V12" s="17">
        <v>30</v>
      </c>
      <c r="W12" s="7" t="s">
        <v>212</v>
      </c>
      <c r="Y12" s="271"/>
      <c r="Z12" s="20"/>
      <c r="AA12" s="21" t="s">
        <v>75</v>
      </c>
      <c r="AB12" s="17">
        <v>5</v>
      </c>
      <c r="AC12" s="19" t="s">
        <v>212</v>
      </c>
    </row>
    <row r="13" spans="1:29" ht="20.149999999999999" customHeight="1">
      <c r="A13" s="271"/>
      <c r="B13" s="20"/>
      <c r="C13" s="21"/>
      <c r="D13" s="17"/>
      <c r="E13" s="7"/>
      <c r="G13" s="271"/>
      <c r="H13" s="20"/>
      <c r="I13" s="21"/>
      <c r="J13" s="17"/>
      <c r="K13" s="7"/>
      <c r="M13" s="271"/>
      <c r="N13" s="20"/>
      <c r="O13" s="21" t="s">
        <v>332</v>
      </c>
      <c r="P13" s="17">
        <v>15</v>
      </c>
      <c r="Q13" s="7" t="s">
        <v>212</v>
      </c>
      <c r="S13" s="271"/>
      <c r="T13" s="20"/>
      <c r="U13" s="5" t="s">
        <v>154</v>
      </c>
      <c r="V13" s="17">
        <v>10</v>
      </c>
      <c r="W13" s="7" t="s">
        <v>212</v>
      </c>
      <c r="Y13" s="271"/>
      <c r="Z13" s="20"/>
      <c r="AA13" s="21" t="s">
        <v>338</v>
      </c>
      <c r="AB13" s="17"/>
      <c r="AC13" s="7"/>
    </row>
    <row r="14" spans="1:29" ht="20.149999999999999" customHeight="1">
      <c r="A14" s="271"/>
      <c r="B14" s="20"/>
      <c r="C14" s="21"/>
      <c r="D14" s="17"/>
      <c r="E14" s="7"/>
      <c r="G14" s="271"/>
      <c r="H14" s="20"/>
      <c r="I14" s="21"/>
      <c r="J14" s="17"/>
      <c r="K14" s="7"/>
      <c r="M14" s="271"/>
      <c r="N14" s="20"/>
      <c r="O14" s="21" t="s">
        <v>333</v>
      </c>
      <c r="P14" s="17">
        <v>15</v>
      </c>
      <c r="Q14" s="7" t="s">
        <v>212</v>
      </c>
      <c r="S14" s="271"/>
      <c r="T14" s="20"/>
      <c r="U14" s="21" t="s">
        <v>155</v>
      </c>
      <c r="V14" s="17">
        <v>1</v>
      </c>
      <c r="W14" s="7" t="s">
        <v>212</v>
      </c>
      <c r="Y14" s="271"/>
      <c r="Z14" s="20"/>
      <c r="AA14" s="21" t="s">
        <v>339</v>
      </c>
      <c r="AB14" s="17"/>
      <c r="AC14" s="7"/>
    </row>
    <row r="15" spans="1:29" ht="20.149999999999999" customHeight="1">
      <c r="A15" s="271"/>
      <c r="B15" s="20"/>
      <c r="C15" s="21"/>
      <c r="D15" s="17"/>
      <c r="E15" s="7"/>
      <c r="G15" s="271"/>
      <c r="H15" s="20"/>
      <c r="I15" s="21"/>
      <c r="J15" s="17"/>
      <c r="K15" s="7"/>
      <c r="M15" s="271"/>
      <c r="N15" s="20"/>
      <c r="O15" s="21" t="s">
        <v>74</v>
      </c>
      <c r="P15" s="17"/>
      <c r="Q15" s="7"/>
      <c r="S15" s="271"/>
      <c r="T15" s="20"/>
      <c r="U15" s="21" t="s">
        <v>337</v>
      </c>
      <c r="V15" s="17">
        <v>5</v>
      </c>
      <c r="W15" s="7"/>
      <c r="Y15" s="271"/>
      <c r="Z15" s="20"/>
      <c r="AA15" s="21"/>
      <c r="AB15" s="17"/>
      <c r="AC15" s="7"/>
    </row>
    <row r="16" spans="1:29" ht="20.149999999999999" customHeight="1">
      <c r="A16" s="271"/>
      <c r="B16" s="23"/>
      <c r="C16" s="16"/>
      <c r="D16" s="17"/>
      <c r="E16" s="7"/>
      <c r="G16" s="271"/>
      <c r="H16" s="23"/>
      <c r="I16" s="16"/>
      <c r="J16" s="17"/>
      <c r="K16" s="7"/>
      <c r="M16" s="271"/>
      <c r="N16" s="23"/>
      <c r="O16" s="16"/>
      <c r="P16" s="17"/>
      <c r="Q16" s="7"/>
      <c r="S16" s="271"/>
      <c r="T16" s="23"/>
      <c r="U16" s="16"/>
      <c r="V16" s="17"/>
      <c r="W16" s="7"/>
      <c r="Y16" s="271"/>
      <c r="Z16" s="23"/>
      <c r="AA16" s="21"/>
      <c r="AB16" s="17"/>
      <c r="AC16" s="7"/>
    </row>
    <row r="17" spans="1:29" ht="20.149999999999999" customHeight="1">
      <c r="A17" s="271"/>
      <c r="B17" s="23"/>
      <c r="C17" s="16"/>
      <c r="D17" s="17"/>
      <c r="E17" s="7"/>
      <c r="G17" s="271"/>
      <c r="H17" s="23"/>
      <c r="I17" s="16"/>
      <c r="J17" s="17"/>
      <c r="K17" s="7"/>
      <c r="M17" s="271"/>
      <c r="N17" s="23"/>
      <c r="O17" s="16"/>
      <c r="P17" s="17"/>
      <c r="Q17" s="7"/>
      <c r="S17" s="271"/>
      <c r="T17" s="23"/>
      <c r="U17" s="16"/>
      <c r="V17" s="17"/>
      <c r="W17" s="7"/>
      <c r="Y17" s="271"/>
      <c r="Z17" s="23"/>
      <c r="AA17" s="16"/>
      <c r="AB17" s="17"/>
      <c r="AC17" s="7"/>
    </row>
    <row r="18" spans="1:29" ht="20.149999999999999" customHeight="1" thickBot="1">
      <c r="A18" s="271"/>
      <c r="B18" s="24"/>
      <c r="C18" s="25"/>
      <c r="D18" s="26"/>
      <c r="E18" s="7"/>
      <c r="G18" s="271"/>
      <c r="H18" s="24"/>
      <c r="I18" s="25"/>
      <c r="J18" s="26"/>
      <c r="K18" s="7"/>
      <c r="M18" s="271"/>
      <c r="N18" s="24"/>
      <c r="O18" s="25"/>
      <c r="P18" s="26"/>
      <c r="Q18" s="7"/>
      <c r="S18" s="271"/>
      <c r="T18" s="24"/>
      <c r="U18" s="25"/>
      <c r="V18" s="26"/>
      <c r="W18" s="7"/>
      <c r="Y18" s="271"/>
      <c r="Z18" s="151"/>
      <c r="AA18" s="152"/>
      <c r="AB18" s="22"/>
      <c r="AC18" s="14"/>
    </row>
    <row r="19" spans="1:29" ht="20.149999999999999" customHeight="1">
      <c r="A19" s="270" t="s">
        <v>90</v>
      </c>
      <c r="B19" s="28">
        <f>'11209桃源'!$E5</f>
        <v>0</v>
      </c>
      <c r="C19" s="29"/>
      <c r="D19" s="30"/>
      <c r="E19" s="4"/>
      <c r="G19" s="270" t="s">
        <v>90</v>
      </c>
      <c r="H19" s="28"/>
      <c r="I19" s="29"/>
      <c r="J19" s="30"/>
      <c r="K19" s="7"/>
      <c r="M19" s="270" t="s">
        <v>90</v>
      </c>
      <c r="N19" s="28" t="str">
        <f>'11209桃源'!$E7</f>
        <v>哨子豆腐
(豆腐、紅蘿蔔、玉米、毛豆仁、豬肉)</v>
      </c>
      <c r="O19" s="29" t="s">
        <v>302</v>
      </c>
      <c r="P19" s="30">
        <v>55</v>
      </c>
      <c r="Q19" s="4" t="s">
        <v>54</v>
      </c>
      <c r="S19" s="270" t="s">
        <v>90</v>
      </c>
      <c r="T19" s="28" t="str">
        <f>'11209桃源'!$E8</f>
        <v>腐皮高麗
(高麗菜、木耳、角螺)</v>
      </c>
      <c r="U19" s="29" t="s">
        <v>233</v>
      </c>
      <c r="V19" s="30">
        <v>65</v>
      </c>
      <c r="W19" s="130" t="s">
        <v>213</v>
      </c>
      <c r="Y19" s="270" t="s">
        <v>90</v>
      </c>
      <c r="Z19" s="150" t="str">
        <f>'11209桃源'!$E9</f>
        <v>沙茶干片
(豆干、杏鮑菇、彩椒)</v>
      </c>
      <c r="AA19" s="16" t="s">
        <v>112</v>
      </c>
      <c r="AB19" s="17">
        <v>50</v>
      </c>
      <c r="AC19" s="7" t="s">
        <v>54</v>
      </c>
    </row>
    <row r="20" spans="1:29" ht="20.149999999999999" customHeight="1">
      <c r="A20" s="271"/>
      <c r="B20" s="31"/>
      <c r="C20" s="10"/>
      <c r="D20" s="31"/>
      <c r="E20" s="7"/>
      <c r="G20" s="271"/>
      <c r="H20" s="31"/>
      <c r="I20" s="10"/>
      <c r="J20" s="31"/>
      <c r="K20" s="7"/>
      <c r="M20" s="271"/>
      <c r="N20" s="31"/>
      <c r="O20" s="10" t="s">
        <v>394</v>
      </c>
      <c r="P20" s="31">
        <v>5</v>
      </c>
      <c r="Q20" s="7" t="s">
        <v>54</v>
      </c>
      <c r="S20" s="271"/>
      <c r="T20" s="31"/>
      <c r="U20" s="10" t="s">
        <v>111</v>
      </c>
      <c r="V20" s="31">
        <v>10</v>
      </c>
      <c r="W20" s="133" t="s">
        <v>213</v>
      </c>
      <c r="Y20" s="271"/>
      <c r="Z20" s="31"/>
      <c r="AA20" s="21" t="s">
        <v>267</v>
      </c>
      <c r="AB20" s="17">
        <v>10</v>
      </c>
      <c r="AC20" s="7" t="s">
        <v>54</v>
      </c>
    </row>
    <row r="21" spans="1:29" ht="20.149999999999999" customHeight="1">
      <c r="A21" s="271"/>
      <c r="B21" s="31"/>
      <c r="C21" s="10"/>
      <c r="D21" s="31"/>
      <c r="E21" s="7"/>
      <c r="G21" s="271"/>
      <c r="H21" s="31"/>
      <c r="I21" s="10"/>
      <c r="J21" s="31"/>
      <c r="K21" s="7"/>
      <c r="M21" s="271"/>
      <c r="N21" s="31"/>
      <c r="O21" s="192" t="s">
        <v>78</v>
      </c>
      <c r="P21" s="31">
        <v>5</v>
      </c>
      <c r="Q21" s="7" t="s">
        <v>54</v>
      </c>
      <c r="S21" s="271"/>
      <c r="T21" s="31"/>
      <c r="U21" s="10" t="s">
        <v>156</v>
      </c>
      <c r="V21" s="31">
        <v>5</v>
      </c>
      <c r="W21" s="7" t="s">
        <v>63</v>
      </c>
      <c r="Y21" s="271"/>
      <c r="Z21" s="31"/>
      <c r="AA21" s="21" t="s">
        <v>266</v>
      </c>
      <c r="AB21" s="17">
        <v>15</v>
      </c>
      <c r="AC21" s="7" t="s">
        <v>54</v>
      </c>
    </row>
    <row r="22" spans="1:29" ht="20.149999999999999" customHeight="1">
      <c r="A22" s="271"/>
      <c r="B22" s="31"/>
      <c r="C22" s="10"/>
      <c r="D22" s="31"/>
      <c r="E22" s="7"/>
      <c r="G22" s="271"/>
      <c r="H22" s="31"/>
      <c r="I22" s="10"/>
      <c r="J22" s="31"/>
      <c r="K22" s="7"/>
      <c r="M22" s="271"/>
      <c r="N22" s="31"/>
      <c r="O22" s="10" t="s">
        <v>263</v>
      </c>
      <c r="P22" s="31">
        <v>10</v>
      </c>
      <c r="Q22" s="7" t="s">
        <v>54</v>
      </c>
      <c r="S22" s="271"/>
      <c r="T22" s="31"/>
      <c r="U22" s="10" t="s">
        <v>132</v>
      </c>
      <c r="V22" s="31"/>
      <c r="W22" s="7"/>
      <c r="Y22" s="271"/>
      <c r="Z22" s="31"/>
      <c r="AA22" s="21" t="s">
        <v>121</v>
      </c>
      <c r="AB22" s="31"/>
      <c r="AC22" s="7"/>
    </row>
    <row r="23" spans="1:29" ht="20.149999999999999" customHeight="1">
      <c r="A23" s="271"/>
      <c r="B23" s="31"/>
      <c r="C23" s="10"/>
      <c r="D23" s="31"/>
      <c r="E23" s="7"/>
      <c r="G23" s="271"/>
      <c r="H23" s="31"/>
      <c r="I23" s="10"/>
      <c r="J23" s="31"/>
      <c r="K23" s="7"/>
      <c r="M23" s="271"/>
      <c r="N23" s="31"/>
      <c r="O23" s="10" t="s">
        <v>75</v>
      </c>
      <c r="P23" s="31">
        <v>10</v>
      </c>
      <c r="Q23" s="7" t="s">
        <v>54</v>
      </c>
      <c r="S23" s="271"/>
      <c r="T23" s="31"/>
      <c r="U23" s="10"/>
      <c r="V23" s="31"/>
      <c r="W23" s="7"/>
      <c r="Y23" s="271"/>
      <c r="Z23" s="31"/>
      <c r="AA23" s="21"/>
      <c r="AB23" s="31"/>
      <c r="AC23" s="7"/>
    </row>
    <row r="24" spans="1:29" ht="20.149999999999999" customHeight="1">
      <c r="A24" s="271"/>
      <c r="B24" s="31"/>
      <c r="C24" s="10"/>
      <c r="D24" s="31"/>
      <c r="E24" s="7"/>
      <c r="G24" s="271"/>
      <c r="H24" s="31"/>
      <c r="I24" s="10"/>
      <c r="J24" s="31"/>
      <c r="K24" s="7"/>
      <c r="M24" s="271"/>
      <c r="N24" s="31"/>
      <c r="O24" s="10" t="s">
        <v>335</v>
      </c>
      <c r="P24" s="31"/>
      <c r="Q24" s="7"/>
      <c r="S24" s="271"/>
      <c r="T24" s="31"/>
      <c r="U24" s="10"/>
      <c r="V24" s="31"/>
      <c r="W24" s="7"/>
      <c r="Y24" s="271"/>
      <c r="Z24" s="31"/>
      <c r="AA24" s="21"/>
      <c r="AB24" s="31"/>
      <c r="AC24" s="7"/>
    </row>
    <row r="25" spans="1:29" ht="20.149999999999999" customHeight="1">
      <c r="A25" s="271"/>
      <c r="B25" s="17"/>
      <c r="C25" s="32"/>
      <c r="D25" s="31"/>
      <c r="E25" s="7"/>
      <c r="G25" s="271"/>
      <c r="H25" s="17"/>
      <c r="I25" s="32"/>
      <c r="J25" s="31"/>
      <c r="K25" s="7"/>
      <c r="M25" s="271"/>
      <c r="N25" s="17"/>
      <c r="O25" s="32" t="s">
        <v>336</v>
      </c>
      <c r="P25" s="31"/>
      <c r="Q25" s="7"/>
      <c r="S25" s="271"/>
      <c r="T25" s="17"/>
      <c r="U25" s="32"/>
      <c r="V25" s="31"/>
      <c r="W25" s="7"/>
      <c r="Y25" s="271"/>
      <c r="Z25" s="17"/>
      <c r="AA25" s="32"/>
      <c r="AB25" s="31"/>
      <c r="AC25" s="7"/>
    </row>
    <row r="26" spans="1:29" ht="20.149999999999999" customHeight="1" thickBot="1">
      <c r="A26" s="277"/>
      <c r="B26" s="35"/>
      <c r="C26" s="13"/>
      <c r="D26" s="27"/>
      <c r="E26" s="36"/>
      <c r="G26" s="277"/>
      <c r="H26" s="35"/>
      <c r="I26" s="13"/>
      <c r="J26" s="27"/>
      <c r="K26" s="36"/>
      <c r="M26" s="277"/>
      <c r="N26" s="35"/>
      <c r="O26" s="13"/>
      <c r="P26" s="27"/>
      <c r="Q26" s="36"/>
      <c r="S26" s="277"/>
      <c r="T26" s="35"/>
      <c r="U26" s="13"/>
      <c r="V26" s="27"/>
      <c r="W26" s="36"/>
      <c r="Y26" s="277"/>
      <c r="Z26" s="35"/>
      <c r="AA26" s="13"/>
      <c r="AB26" s="27"/>
      <c r="AC26" s="36"/>
    </row>
    <row r="27" spans="1:29" ht="20.149999999999999" customHeight="1">
      <c r="A27" s="270" t="s">
        <v>91</v>
      </c>
      <c r="B27" s="33">
        <f>'11209桃源'!$F5</f>
        <v>0</v>
      </c>
      <c r="C27" s="37"/>
      <c r="D27" s="18"/>
      <c r="E27" s="19"/>
      <c r="G27" s="270" t="s">
        <v>91</v>
      </c>
      <c r="H27" s="33"/>
      <c r="I27" s="37"/>
      <c r="J27" s="18"/>
      <c r="K27" s="7"/>
      <c r="M27" s="270" t="s">
        <v>91</v>
      </c>
      <c r="N27" s="33" t="str">
        <f>'11209桃源'!$F7</f>
        <v>油菜</v>
      </c>
      <c r="O27" s="28" t="s">
        <v>206</v>
      </c>
      <c r="P27" s="30">
        <v>72</v>
      </c>
      <c r="Q27" s="7" t="s">
        <v>212</v>
      </c>
      <c r="S27" s="270" t="s">
        <v>91</v>
      </c>
      <c r="T27" s="33" t="str">
        <f>'11209桃源'!$F8</f>
        <v>有機空心菜</v>
      </c>
      <c r="U27" s="37" t="s">
        <v>215</v>
      </c>
      <c r="V27" s="18">
        <v>72</v>
      </c>
      <c r="W27" s="7" t="s">
        <v>211</v>
      </c>
      <c r="Y27" s="270" t="s">
        <v>91</v>
      </c>
      <c r="Z27" s="154" t="str">
        <f>'11209桃源'!$F9</f>
        <v>青江菜</v>
      </c>
      <c r="AA27" s="155" t="s">
        <v>208</v>
      </c>
      <c r="AB27" s="41">
        <v>72</v>
      </c>
      <c r="AC27" s="4" t="s">
        <v>211</v>
      </c>
    </row>
    <row r="28" spans="1:29" ht="20.149999999999999" customHeight="1">
      <c r="A28" s="271"/>
      <c r="B28" s="38"/>
      <c r="C28" s="34"/>
      <c r="D28" s="17"/>
      <c r="E28" s="7"/>
      <c r="G28" s="271"/>
      <c r="H28" s="38"/>
      <c r="I28" s="34"/>
      <c r="J28" s="17"/>
      <c r="K28" s="7"/>
      <c r="M28" s="271"/>
      <c r="N28" s="38"/>
      <c r="O28" s="37" t="s">
        <v>205</v>
      </c>
      <c r="P28" s="18"/>
      <c r="Q28" s="7"/>
      <c r="S28" s="271"/>
      <c r="T28" s="38"/>
      <c r="U28" s="34" t="s">
        <v>205</v>
      </c>
      <c r="V28" s="17"/>
      <c r="W28" s="7"/>
      <c r="Y28" s="271"/>
      <c r="Z28" s="38"/>
      <c r="AA28" s="34" t="s">
        <v>205</v>
      </c>
      <c r="AB28" s="17"/>
      <c r="AC28" s="7"/>
    </row>
    <row r="29" spans="1:29" ht="20.149999999999999" customHeight="1">
      <c r="A29" s="271"/>
      <c r="B29" s="8"/>
      <c r="C29" s="9"/>
      <c r="D29" s="10"/>
      <c r="E29" s="7"/>
      <c r="G29" s="271"/>
      <c r="H29" s="8"/>
      <c r="I29" s="9"/>
      <c r="J29" s="10"/>
      <c r="K29" s="7"/>
      <c r="M29" s="271"/>
      <c r="N29" s="8"/>
      <c r="O29" s="9"/>
      <c r="P29" s="10"/>
      <c r="Q29" s="7"/>
      <c r="S29" s="271"/>
      <c r="T29" s="8"/>
      <c r="U29" s="9"/>
      <c r="V29" s="10"/>
      <c r="W29" s="7"/>
      <c r="Y29" s="271"/>
      <c r="Z29" s="8"/>
      <c r="AA29" s="9"/>
      <c r="AB29" s="10"/>
      <c r="AC29" s="7"/>
    </row>
    <row r="30" spans="1:29" ht="20.149999999999999" customHeight="1">
      <c r="A30" s="271"/>
      <c r="B30" s="8"/>
      <c r="C30" s="9"/>
      <c r="D30" s="10"/>
      <c r="E30" s="7"/>
      <c r="G30" s="271"/>
      <c r="H30" s="8"/>
      <c r="I30" s="9"/>
      <c r="J30" s="10"/>
      <c r="K30" s="7"/>
      <c r="M30" s="271"/>
      <c r="N30" s="8"/>
      <c r="O30" s="9"/>
      <c r="P30" s="10"/>
      <c r="Q30" s="7"/>
      <c r="S30" s="271"/>
      <c r="T30" s="8"/>
      <c r="U30" s="9"/>
      <c r="V30" s="10"/>
      <c r="W30" s="7"/>
      <c r="Y30" s="271"/>
      <c r="Z30" s="8"/>
      <c r="AA30" s="9"/>
      <c r="AB30" s="10"/>
      <c r="AC30" s="7"/>
    </row>
    <row r="31" spans="1:29" ht="20.149999999999999" customHeight="1">
      <c r="A31" s="271"/>
      <c r="B31" s="8"/>
      <c r="C31" s="9"/>
      <c r="D31" s="10"/>
      <c r="E31" s="7"/>
      <c r="G31" s="271"/>
      <c r="H31" s="8"/>
      <c r="I31" s="9"/>
      <c r="J31" s="10"/>
      <c r="K31" s="7"/>
      <c r="M31" s="271"/>
      <c r="N31" s="8"/>
      <c r="O31" s="9"/>
      <c r="P31" s="10"/>
      <c r="Q31" s="7"/>
      <c r="S31" s="271"/>
      <c r="T31" s="8"/>
      <c r="U31" s="9"/>
      <c r="V31" s="10"/>
      <c r="W31" s="7"/>
      <c r="Y31" s="271"/>
      <c r="Z31" s="8"/>
      <c r="AA31" s="9"/>
      <c r="AB31" s="10"/>
      <c r="AC31" s="7"/>
    </row>
    <row r="32" spans="1:29" ht="20.149999999999999" customHeight="1" thickBot="1">
      <c r="A32" s="271"/>
      <c r="B32" s="8"/>
      <c r="C32" s="9"/>
      <c r="D32" s="10"/>
      <c r="E32" s="7"/>
      <c r="G32" s="271"/>
      <c r="H32" s="8"/>
      <c r="I32" s="9"/>
      <c r="J32" s="10"/>
      <c r="K32" s="7"/>
      <c r="M32" s="271"/>
      <c r="N32" s="8"/>
      <c r="O32" s="9"/>
      <c r="P32" s="10"/>
      <c r="Q32" s="36"/>
      <c r="S32" s="271"/>
      <c r="T32" s="8"/>
      <c r="U32" s="9"/>
      <c r="V32" s="10"/>
      <c r="W32" s="7"/>
      <c r="Y32" s="277"/>
      <c r="Z32" s="11"/>
      <c r="AA32" s="12"/>
      <c r="AB32" s="13"/>
      <c r="AC32" s="14"/>
    </row>
    <row r="33" spans="1:29" ht="20.149999999999999" customHeight="1">
      <c r="A33" s="270" t="s">
        <v>92</v>
      </c>
      <c r="B33" s="39">
        <f>'11209桃源'!$G5</f>
        <v>0</v>
      </c>
      <c r="C33" s="40"/>
      <c r="D33" s="41"/>
      <c r="E33" s="4"/>
      <c r="G33" s="270" t="s">
        <v>92</v>
      </c>
      <c r="H33" s="39">
        <f>'11209桃源'!$G6</f>
        <v>0</v>
      </c>
      <c r="I33" s="40"/>
      <c r="J33" s="41"/>
      <c r="K33" s="4"/>
      <c r="M33" s="270" t="s">
        <v>92</v>
      </c>
      <c r="N33" s="39" t="str">
        <f>'11209桃源'!$G7</f>
        <v>羅宋湯
(大白菜、洋蔥、番茄、紅蘿蔔)</v>
      </c>
      <c r="O33" s="40" t="s">
        <v>86</v>
      </c>
      <c r="P33" s="41">
        <v>5</v>
      </c>
      <c r="Q33" s="130" t="s">
        <v>213</v>
      </c>
      <c r="S33" s="270" t="s">
        <v>92</v>
      </c>
      <c r="T33" s="39" t="str">
        <f>'11209桃源'!$G8</f>
        <v>薑絲黃瓜湯
(大黃瓜)</v>
      </c>
      <c r="U33" s="40" t="s">
        <v>209</v>
      </c>
      <c r="V33" s="41">
        <v>30</v>
      </c>
      <c r="W33" s="4" t="s">
        <v>213</v>
      </c>
      <c r="Y33" s="280" t="s">
        <v>92</v>
      </c>
      <c r="Z33" s="28" t="str">
        <f>'11209桃源'!$G9</f>
        <v>大滷湯
(豆腐、木耳、金針菇、紅蘿蔔)</v>
      </c>
      <c r="AA33" s="182" t="s">
        <v>315</v>
      </c>
      <c r="AB33" s="182">
        <v>15</v>
      </c>
      <c r="AC33" s="183" t="s">
        <v>54</v>
      </c>
    </row>
    <row r="34" spans="1:29" ht="20.149999999999999" customHeight="1">
      <c r="A34" s="271"/>
      <c r="B34" s="42"/>
      <c r="C34" s="43"/>
      <c r="D34" s="17"/>
      <c r="E34" s="7"/>
      <c r="G34" s="271"/>
      <c r="H34" s="42"/>
      <c r="I34" s="43"/>
      <c r="J34" s="17"/>
      <c r="K34" s="7"/>
      <c r="M34" s="271"/>
      <c r="N34" s="42"/>
      <c r="O34" s="43" t="s">
        <v>150</v>
      </c>
      <c r="P34" s="17">
        <v>5</v>
      </c>
      <c r="Q34" s="19" t="s">
        <v>212</v>
      </c>
      <c r="S34" s="271"/>
      <c r="T34" s="42"/>
      <c r="U34" s="43" t="s">
        <v>210</v>
      </c>
      <c r="V34" s="17"/>
      <c r="W34" s="7"/>
      <c r="Y34" s="278"/>
      <c r="Z34" s="31"/>
      <c r="AA34" s="131" t="s">
        <v>111</v>
      </c>
      <c r="AB34" s="131">
        <v>5</v>
      </c>
      <c r="AC34" s="184" t="s">
        <v>54</v>
      </c>
    </row>
    <row r="35" spans="1:29" ht="20.149999999999999" customHeight="1">
      <c r="A35" s="271"/>
      <c r="B35" s="8"/>
      <c r="C35" s="44"/>
      <c r="D35" s="10"/>
      <c r="E35" s="7"/>
      <c r="G35" s="271"/>
      <c r="H35" s="8"/>
      <c r="I35" s="44"/>
      <c r="J35" s="10"/>
      <c r="K35" s="7"/>
      <c r="M35" s="271"/>
      <c r="N35" s="8"/>
      <c r="O35" s="9" t="s">
        <v>148</v>
      </c>
      <c r="P35" s="10">
        <v>15</v>
      </c>
      <c r="Q35" s="7" t="s">
        <v>212</v>
      </c>
      <c r="S35" s="271"/>
      <c r="T35" s="8"/>
      <c r="U35" s="9"/>
      <c r="V35" s="10"/>
      <c r="W35" s="7"/>
      <c r="Y35" s="278"/>
      <c r="Z35" s="10"/>
      <c r="AA35" s="131" t="s">
        <v>87</v>
      </c>
      <c r="AB35" s="131">
        <v>5</v>
      </c>
      <c r="AC35" s="184" t="s">
        <v>54</v>
      </c>
    </row>
    <row r="36" spans="1:29" ht="20.149999999999999" customHeight="1">
      <c r="A36" s="271"/>
      <c r="B36" s="8"/>
      <c r="C36" s="9"/>
      <c r="D36" s="10"/>
      <c r="E36" s="7"/>
      <c r="G36" s="271"/>
      <c r="H36" s="8"/>
      <c r="I36" s="9"/>
      <c r="J36" s="10"/>
      <c r="K36" s="7"/>
      <c r="M36" s="271"/>
      <c r="N36" s="8"/>
      <c r="O36" s="9" t="s">
        <v>149</v>
      </c>
      <c r="P36" s="10">
        <v>5</v>
      </c>
      <c r="Q36" s="7" t="s">
        <v>212</v>
      </c>
      <c r="S36" s="271"/>
      <c r="T36" s="8"/>
      <c r="U36" s="9"/>
      <c r="V36" s="10"/>
      <c r="W36" s="7"/>
      <c r="Y36" s="278"/>
      <c r="Z36" s="10"/>
      <c r="AA36" s="131" t="s">
        <v>175</v>
      </c>
      <c r="AB36" s="131">
        <v>5</v>
      </c>
      <c r="AC36" s="184" t="s">
        <v>54</v>
      </c>
    </row>
    <row r="37" spans="1:29" ht="20.149999999999999" customHeight="1" thickBot="1">
      <c r="A37" s="277"/>
      <c r="B37" s="11"/>
      <c r="C37" s="12"/>
      <c r="D37" s="13"/>
      <c r="E37" s="14"/>
      <c r="G37" s="277"/>
      <c r="H37" s="11"/>
      <c r="I37" s="12"/>
      <c r="J37" s="13"/>
      <c r="K37" s="14"/>
      <c r="M37" s="277"/>
      <c r="N37" s="11"/>
      <c r="O37" s="12"/>
      <c r="P37" s="13"/>
      <c r="Q37" s="14"/>
      <c r="S37" s="277"/>
      <c r="T37" s="11"/>
      <c r="U37" s="12"/>
      <c r="V37" s="13"/>
      <c r="W37" s="14"/>
      <c r="Y37" s="281"/>
      <c r="Z37" s="13"/>
      <c r="AA37" s="13"/>
      <c r="AB37" s="13"/>
      <c r="AC37" s="36"/>
    </row>
    <row r="38" spans="1:29" ht="20.149999999999999" customHeight="1" thickBot="1">
      <c r="A38" s="45"/>
      <c r="B38" s="46"/>
      <c r="C38" s="47"/>
      <c r="D38" s="48"/>
      <c r="E38" s="49"/>
      <c r="G38" s="45"/>
      <c r="H38" s="46"/>
      <c r="I38" s="47"/>
      <c r="J38" s="48"/>
      <c r="K38" s="49"/>
      <c r="M38" s="45"/>
      <c r="N38" s="46"/>
      <c r="O38" s="47"/>
      <c r="P38" s="48"/>
      <c r="Q38" s="49"/>
      <c r="S38" s="45"/>
      <c r="T38" s="46"/>
      <c r="U38" s="47"/>
      <c r="V38" s="48"/>
      <c r="W38" s="49"/>
      <c r="Y38" s="170"/>
      <c r="Z38" s="178"/>
      <c r="AA38" s="179"/>
      <c r="AB38" s="180"/>
      <c r="AC38" s="181"/>
    </row>
    <row r="40" spans="1:29" ht="20.149999999999999" customHeight="1" thickBot="1">
      <c r="A40" s="283">
        <f>A2+7</f>
        <v>45173</v>
      </c>
      <c r="B40" s="283"/>
      <c r="C40" s="283"/>
      <c r="D40" s="284">
        <v>42415</v>
      </c>
      <c r="E40" s="284"/>
      <c r="G40" s="283">
        <f>A40+1</f>
        <v>45174</v>
      </c>
      <c r="H40" s="283"/>
      <c r="I40" s="283"/>
      <c r="J40" s="284">
        <f>G40</f>
        <v>45174</v>
      </c>
      <c r="K40" s="284"/>
      <c r="M40" s="283">
        <f>A40+2</f>
        <v>45175</v>
      </c>
      <c r="N40" s="283"/>
      <c r="O40" s="283"/>
      <c r="P40" s="284">
        <f>M40</f>
        <v>45175</v>
      </c>
      <c r="Q40" s="284"/>
      <c r="S40" s="283">
        <f>A40+3</f>
        <v>45176</v>
      </c>
      <c r="T40" s="283"/>
      <c r="U40" s="283"/>
      <c r="V40" s="284">
        <f>S40</f>
        <v>45176</v>
      </c>
      <c r="W40" s="284"/>
      <c r="Y40" s="273">
        <f>A40+4</f>
        <v>45177</v>
      </c>
      <c r="Z40" s="273"/>
      <c r="AA40" s="273"/>
      <c r="AB40" s="282" t="s">
        <v>93</v>
      </c>
      <c r="AC40" s="282"/>
    </row>
    <row r="41" spans="1:29" ht="20.149999999999999" customHeight="1">
      <c r="A41" s="271" t="s">
        <v>94</v>
      </c>
      <c r="B41" s="132" t="str">
        <f>'11209桃源'!$C10</f>
        <v>糙米飯</v>
      </c>
      <c r="C41" s="194" t="s">
        <v>151</v>
      </c>
      <c r="D41" s="194">
        <v>65</v>
      </c>
      <c r="E41" s="19" t="s">
        <v>212</v>
      </c>
      <c r="G41" s="271" t="s">
        <v>94</v>
      </c>
      <c r="H41" s="132" t="str">
        <f>'11209桃源'!$C11</f>
        <v>燕麥飯</v>
      </c>
      <c r="I41" s="194" t="s">
        <v>277</v>
      </c>
      <c r="J41" s="194">
        <v>65</v>
      </c>
      <c r="K41" s="19" t="s">
        <v>212</v>
      </c>
      <c r="M41" s="270" t="s">
        <v>94</v>
      </c>
      <c r="N41" s="2" t="str">
        <f>'11209桃源'!$C12</f>
        <v>胚芽飯</v>
      </c>
      <c r="O41" s="2" t="s">
        <v>225</v>
      </c>
      <c r="P41" s="3">
        <v>65</v>
      </c>
      <c r="Q41" s="19" t="s">
        <v>212</v>
      </c>
      <c r="S41" s="271" t="s">
        <v>94</v>
      </c>
      <c r="T41" s="132" t="str">
        <f>'11209桃源'!$C13</f>
        <v>小米飯</v>
      </c>
      <c r="U41" s="132" t="s">
        <v>225</v>
      </c>
      <c r="V41" s="175">
        <v>65</v>
      </c>
      <c r="W41" s="136" t="s">
        <v>212</v>
      </c>
      <c r="Y41" s="270" t="s">
        <v>94</v>
      </c>
      <c r="Z41" s="2" t="str">
        <f>'11209桃源'!$C14</f>
        <v>鐵板麵</v>
      </c>
      <c r="AA41" s="2" t="s">
        <v>165</v>
      </c>
      <c r="AB41" s="3">
        <v>110</v>
      </c>
      <c r="AC41" s="4" t="s">
        <v>212</v>
      </c>
    </row>
    <row r="42" spans="1:29" ht="20.149999999999999" customHeight="1">
      <c r="A42" s="271"/>
      <c r="B42" s="5"/>
      <c r="C42" s="195" t="s">
        <v>284</v>
      </c>
      <c r="D42" s="195">
        <v>15</v>
      </c>
      <c r="E42" s="7" t="s">
        <v>212</v>
      </c>
      <c r="G42" s="271"/>
      <c r="H42" s="5"/>
      <c r="I42" s="195" t="s">
        <v>221</v>
      </c>
      <c r="J42" s="195">
        <v>15</v>
      </c>
      <c r="K42" s="7" t="s">
        <v>212</v>
      </c>
      <c r="M42" s="271"/>
      <c r="N42" s="5"/>
      <c r="O42" s="5" t="s">
        <v>278</v>
      </c>
      <c r="P42" s="6">
        <v>15</v>
      </c>
      <c r="Q42" s="7" t="s">
        <v>212</v>
      </c>
      <c r="S42" s="271"/>
      <c r="T42" s="5"/>
      <c r="U42" s="5" t="s">
        <v>226</v>
      </c>
      <c r="V42" s="6">
        <v>10</v>
      </c>
      <c r="W42" s="133" t="s">
        <v>211</v>
      </c>
      <c r="Y42" s="271"/>
      <c r="Z42" s="5"/>
      <c r="AA42" s="5" t="s">
        <v>114</v>
      </c>
      <c r="AB42" s="6">
        <v>30</v>
      </c>
      <c r="AC42" s="7" t="s">
        <v>211</v>
      </c>
    </row>
    <row r="43" spans="1:29" ht="20.149999999999999" customHeight="1">
      <c r="A43" s="271"/>
      <c r="B43" s="102"/>
      <c r="C43" s="103"/>
      <c r="D43" s="6"/>
      <c r="E43" s="7"/>
      <c r="G43" s="271"/>
      <c r="H43" s="102"/>
      <c r="I43" s="103"/>
      <c r="J43" s="6"/>
      <c r="K43" s="133"/>
      <c r="M43" s="271"/>
      <c r="N43" s="102"/>
      <c r="O43" s="103"/>
      <c r="P43" s="6"/>
      <c r="Q43" s="7"/>
      <c r="S43" s="271"/>
      <c r="T43" s="102"/>
      <c r="U43" s="103" t="s">
        <v>227</v>
      </c>
      <c r="V43" s="6">
        <v>5</v>
      </c>
      <c r="W43" s="133" t="s">
        <v>212</v>
      </c>
      <c r="Y43" s="271"/>
      <c r="Z43" s="102"/>
      <c r="AA43" s="103" t="s">
        <v>111</v>
      </c>
      <c r="AB43" s="6">
        <v>10</v>
      </c>
      <c r="AC43" s="7" t="s">
        <v>212</v>
      </c>
    </row>
    <row r="44" spans="1:29" ht="20.149999999999999" customHeight="1">
      <c r="A44" s="271"/>
      <c r="B44" s="102"/>
      <c r="C44" s="103"/>
      <c r="D44" s="6"/>
      <c r="E44" s="7"/>
      <c r="G44" s="271"/>
      <c r="H44" s="102"/>
      <c r="I44" s="103"/>
      <c r="J44" s="6"/>
      <c r="K44" s="133"/>
      <c r="M44" s="271"/>
      <c r="N44" s="102"/>
      <c r="O44" s="103"/>
      <c r="P44" s="6"/>
      <c r="Q44" s="7"/>
      <c r="S44" s="271"/>
      <c r="T44" s="102"/>
      <c r="U44" s="103"/>
      <c r="V44" s="6"/>
      <c r="W44" s="133"/>
      <c r="Y44" s="271"/>
      <c r="Z44" s="102"/>
      <c r="AA44" s="103" t="s">
        <v>150</v>
      </c>
      <c r="AB44" s="6">
        <v>10</v>
      </c>
      <c r="AC44" s="7" t="s">
        <v>211</v>
      </c>
    </row>
    <row r="45" spans="1:29" ht="20.149999999999999" customHeight="1">
      <c r="A45" s="271"/>
      <c r="B45" s="102"/>
      <c r="C45" s="103"/>
      <c r="D45" s="6"/>
      <c r="E45" s="7"/>
      <c r="G45" s="271"/>
      <c r="H45" s="102"/>
      <c r="I45" s="9"/>
      <c r="J45" s="6"/>
      <c r="K45" s="133"/>
      <c r="M45" s="271"/>
      <c r="N45" s="102"/>
      <c r="O45" s="103"/>
      <c r="P45" s="6"/>
      <c r="Q45" s="7"/>
      <c r="S45" s="271"/>
      <c r="T45" s="102"/>
      <c r="U45" s="9"/>
      <c r="V45" s="6"/>
      <c r="W45" s="133"/>
      <c r="Y45" s="271"/>
      <c r="Z45" s="102"/>
      <c r="AA45" s="103" t="s">
        <v>167</v>
      </c>
      <c r="AB45" s="6">
        <v>10</v>
      </c>
      <c r="AC45" s="7" t="s">
        <v>250</v>
      </c>
    </row>
    <row r="46" spans="1:29" ht="20.149999999999999" customHeight="1">
      <c r="A46" s="271"/>
      <c r="B46" s="8"/>
      <c r="C46" s="9"/>
      <c r="D46" s="10"/>
      <c r="E46" s="7"/>
      <c r="G46" s="271"/>
      <c r="H46" s="8"/>
      <c r="I46" s="103"/>
      <c r="J46" s="10"/>
      <c r="K46" s="133"/>
      <c r="M46" s="271"/>
      <c r="N46" s="8"/>
      <c r="O46" s="9"/>
      <c r="P46" s="10"/>
      <c r="Q46" s="7"/>
      <c r="S46" s="271"/>
      <c r="T46" s="8"/>
      <c r="U46" s="103"/>
      <c r="V46" s="10"/>
      <c r="W46" s="19"/>
      <c r="Y46" s="271"/>
      <c r="Z46" s="8"/>
      <c r="AA46" s="9"/>
      <c r="AB46" s="10"/>
      <c r="AC46" s="7"/>
    </row>
    <row r="47" spans="1:29" ht="20.149999999999999" customHeight="1">
      <c r="A47" s="271"/>
      <c r="B47" s="8"/>
      <c r="C47" s="9"/>
      <c r="D47" s="10"/>
      <c r="E47" s="7"/>
      <c r="G47" s="271"/>
      <c r="H47" s="8"/>
      <c r="I47" s="103"/>
      <c r="J47" s="10"/>
      <c r="K47" s="19"/>
      <c r="M47" s="271"/>
      <c r="N47" s="8"/>
      <c r="O47" s="9"/>
      <c r="P47" s="10"/>
      <c r="Q47" s="7"/>
      <c r="S47" s="271"/>
      <c r="T47" s="8"/>
      <c r="U47" s="103"/>
      <c r="V47" s="10"/>
      <c r="W47" s="7"/>
      <c r="Y47" s="271"/>
      <c r="Z47" s="8"/>
      <c r="AA47" s="9"/>
      <c r="AB47" s="10"/>
      <c r="AC47" s="7"/>
    </row>
    <row r="48" spans="1:29" ht="20.149999999999999" customHeight="1" thickBot="1">
      <c r="A48" s="277"/>
      <c r="B48" s="11"/>
      <c r="C48" s="12"/>
      <c r="D48" s="13"/>
      <c r="E48" s="14"/>
      <c r="G48" s="277"/>
      <c r="H48" s="11"/>
      <c r="I48" s="12"/>
      <c r="J48" s="13"/>
      <c r="K48" s="14"/>
      <c r="M48" s="277"/>
      <c r="N48" s="11"/>
      <c r="O48" s="12"/>
      <c r="P48" s="13"/>
      <c r="Q48" s="14"/>
      <c r="S48" s="277"/>
      <c r="T48" s="11"/>
      <c r="U48" s="12"/>
      <c r="V48" s="13"/>
      <c r="W48" s="14"/>
      <c r="Y48" s="277"/>
      <c r="Z48" s="11"/>
      <c r="AA48" s="12"/>
      <c r="AB48" s="13"/>
      <c r="AC48" s="14"/>
    </row>
    <row r="49" spans="1:29" ht="20.149999999999999" customHeight="1">
      <c r="A49" s="280" t="s">
        <v>89</v>
      </c>
      <c r="B49" s="40" t="str">
        <f>'11209桃源'!$D10</f>
        <v>糖醋雞丁
(雞肉、馬鈴薯、洋蔥、紅椒)</v>
      </c>
      <c r="C49" s="196" t="s">
        <v>82</v>
      </c>
      <c r="D49" s="196">
        <v>75</v>
      </c>
      <c r="E49" s="130" t="s">
        <v>212</v>
      </c>
      <c r="G49" s="270" t="s">
        <v>89</v>
      </c>
      <c r="H49" s="15" t="s">
        <v>342</v>
      </c>
      <c r="I49" s="16" t="s">
        <v>124</v>
      </c>
      <c r="J49" s="17">
        <v>75</v>
      </c>
      <c r="K49" s="7" t="s">
        <v>212</v>
      </c>
      <c r="M49" s="270" t="s">
        <v>89</v>
      </c>
      <c r="N49" s="15" t="str">
        <f>'11209桃源'!$D12</f>
        <v>花瓜雞
(雞肉、白蘿蔔、香菇)</v>
      </c>
      <c r="O49" s="16" t="s">
        <v>281</v>
      </c>
      <c r="P49" s="17">
        <v>75</v>
      </c>
      <c r="Q49" s="7" t="s">
        <v>54</v>
      </c>
      <c r="S49" s="270" t="s">
        <v>89</v>
      </c>
      <c r="T49" s="15" t="s">
        <v>348</v>
      </c>
      <c r="U49" s="16" t="s">
        <v>201</v>
      </c>
      <c r="V49" s="17">
        <v>75</v>
      </c>
      <c r="W49" s="7" t="s">
        <v>54</v>
      </c>
      <c r="Y49" s="270" t="s">
        <v>89</v>
      </c>
      <c r="Z49" s="15" t="str">
        <f>'11209桃源'!$D14</f>
        <v>醬燒雞翅</v>
      </c>
      <c r="AA49" s="16" t="s">
        <v>228</v>
      </c>
      <c r="AB49" s="17">
        <v>1</v>
      </c>
      <c r="AC49" s="7" t="s">
        <v>230</v>
      </c>
    </row>
    <row r="50" spans="1:29" ht="20.149999999999999" customHeight="1">
      <c r="A50" s="278"/>
      <c r="B50" s="23"/>
      <c r="C50" s="195" t="s">
        <v>123</v>
      </c>
      <c r="D50" s="195">
        <v>20</v>
      </c>
      <c r="E50" s="133" t="s">
        <v>212</v>
      </c>
      <c r="G50" s="271"/>
      <c r="H50" s="20"/>
      <c r="I50" s="21" t="s">
        <v>343</v>
      </c>
      <c r="J50" s="17">
        <v>20</v>
      </c>
      <c r="K50" s="7" t="s">
        <v>212</v>
      </c>
      <c r="M50" s="271"/>
      <c r="N50" s="20"/>
      <c r="O50" s="21" t="s">
        <v>83</v>
      </c>
      <c r="P50" s="17">
        <v>30</v>
      </c>
      <c r="Q50" s="7" t="s">
        <v>54</v>
      </c>
      <c r="S50" s="271"/>
      <c r="T50" s="20"/>
      <c r="U50" s="21" t="s">
        <v>350</v>
      </c>
      <c r="V50" s="17">
        <v>25</v>
      </c>
      <c r="W50" s="7"/>
      <c r="Y50" s="271"/>
      <c r="Z50" s="20"/>
      <c r="AA50" s="21"/>
      <c r="AB50" s="17"/>
      <c r="AC50" s="7"/>
    </row>
    <row r="51" spans="1:29" ht="20.149999999999999" customHeight="1">
      <c r="A51" s="278"/>
      <c r="B51" s="23"/>
      <c r="C51" s="195" t="s">
        <v>169</v>
      </c>
      <c r="D51" s="195">
        <v>5</v>
      </c>
      <c r="E51" s="133" t="s">
        <v>212</v>
      </c>
      <c r="G51" s="271"/>
      <c r="H51" s="20"/>
      <c r="I51" s="21" t="s">
        <v>344</v>
      </c>
      <c r="J51" s="17">
        <v>20</v>
      </c>
      <c r="K51" s="7" t="s">
        <v>212</v>
      </c>
      <c r="M51" s="271"/>
      <c r="N51" s="20"/>
      <c r="O51" s="21" t="s">
        <v>279</v>
      </c>
      <c r="P51" s="17">
        <v>5</v>
      </c>
      <c r="Q51" s="7" t="s">
        <v>54</v>
      </c>
      <c r="S51" s="271"/>
      <c r="T51" s="20"/>
      <c r="U51" s="21" t="s">
        <v>349</v>
      </c>
      <c r="V51" s="17"/>
      <c r="W51" s="7"/>
      <c r="Y51" s="271"/>
      <c r="Z51" s="20"/>
      <c r="AA51" s="21"/>
      <c r="AB51" s="17"/>
      <c r="AC51" s="7"/>
    </row>
    <row r="52" spans="1:29" ht="20.149999999999999" customHeight="1">
      <c r="A52" s="278"/>
      <c r="B52" s="23"/>
      <c r="C52" s="21" t="s">
        <v>340</v>
      </c>
      <c r="D52" s="17">
        <v>5</v>
      </c>
      <c r="E52" s="133"/>
      <c r="G52" s="271"/>
      <c r="H52" s="20"/>
      <c r="I52" s="21" t="s">
        <v>155</v>
      </c>
      <c r="J52" s="17">
        <v>1</v>
      </c>
      <c r="K52" s="7"/>
      <c r="M52" s="271"/>
      <c r="N52" s="20"/>
      <c r="O52" s="21" t="s">
        <v>84</v>
      </c>
      <c r="P52" s="17"/>
      <c r="Q52" s="7"/>
      <c r="S52" s="271"/>
      <c r="T52" s="20"/>
      <c r="U52" s="21"/>
      <c r="V52" s="17"/>
      <c r="W52" s="7"/>
      <c r="Y52" s="271"/>
      <c r="Z52" s="20"/>
      <c r="AA52" s="21"/>
      <c r="AB52" s="17"/>
      <c r="AC52" s="7"/>
    </row>
    <row r="53" spans="1:29" ht="20.149999999999999" customHeight="1">
      <c r="A53" s="271"/>
      <c r="B53" s="20"/>
      <c r="C53" s="21" t="s">
        <v>341</v>
      </c>
      <c r="D53" s="17">
        <v>10</v>
      </c>
      <c r="E53" s="7"/>
      <c r="G53" s="271"/>
      <c r="H53" s="20"/>
      <c r="I53" s="21"/>
      <c r="J53" s="17"/>
      <c r="K53" s="7"/>
      <c r="M53" s="271"/>
      <c r="N53" s="20"/>
      <c r="O53" s="21" t="s">
        <v>280</v>
      </c>
      <c r="P53" s="17"/>
      <c r="Q53" s="7"/>
      <c r="S53" s="271"/>
      <c r="T53" s="20"/>
      <c r="U53" s="21"/>
      <c r="V53" s="17"/>
      <c r="W53" s="7"/>
      <c r="Y53" s="271"/>
      <c r="Z53" s="20"/>
      <c r="AA53" s="21"/>
      <c r="AB53" s="17"/>
      <c r="AC53" s="7"/>
    </row>
    <row r="54" spans="1:29" ht="20.149999999999999" customHeight="1">
      <c r="A54" s="271"/>
      <c r="B54" s="23"/>
      <c r="C54" s="16"/>
      <c r="D54" s="17"/>
      <c r="E54" s="7"/>
      <c r="G54" s="271"/>
      <c r="H54" s="23"/>
      <c r="I54" s="16"/>
      <c r="J54" s="17"/>
      <c r="K54" s="7"/>
      <c r="M54" s="271"/>
      <c r="N54" s="23"/>
      <c r="O54" s="16"/>
      <c r="P54" s="17"/>
      <c r="Q54" s="7"/>
      <c r="S54" s="271"/>
      <c r="T54" s="23"/>
      <c r="U54" s="16"/>
      <c r="V54" s="17"/>
      <c r="W54" s="7"/>
      <c r="Y54" s="271"/>
      <c r="Z54" s="23"/>
      <c r="AA54" s="21"/>
      <c r="AB54" s="17"/>
      <c r="AC54" s="7"/>
    </row>
    <row r="55" spans="1:29" ht="20.149999999999999" customHeight="1">
      <c r="A55" s="271"/>
      <c r="B55" s="23"/>
      <c r="C55" s="16"/>
      <c r="D55" s="17"/>
      <c r="E55" s="7"/>
      <c r="G55" s="271"/>
      <c r="H55" s="23"/>
      <c r="I55" s="16"/>
      <c r="J55" s="17"/>
      <c r="K55" s="7"/>
      <c r="M55" s="271"/>
      <c r="N55" s="23"/>
      <c r="O55" s="16"/>
      <c r="P55" s="17"/>
      <c r="Q55" s="7"/>
      <c r="S55" s="271"/>
      <c r="T55" s="23"/>
      <c r="U55" s="16"/>
      <c r="V55" s="17"/>
      <c r="W55" s="7"/>
      <c r="Y55" s="271"/>
      <c r="Z55" s="23"/>
      <c r="AA55" s="16"/>
      <c r="AB55" s="17"/>
      <c r="AC55" s="7"/>
    </row>
    <row r="56" spans="1:29" ht="20.149999999999999" customHeight="1" thickBot="1">
      <c r="A56" s="277"/>
      <c r="B56" s="35"/>
      <c r="C56" s="152"/>
      <c r="D56" s="22"/>
      <c r="E56" s="14"/>
      <c r="G56" s="271"/>
      <c r="H56" s="24"/>
      <c r="I56" s="25"/>
      <c r="J56" s="26"/>
      <c r="K56" s="7"/>
      <c r="M56" s="271"/>
      <c r="N56" s="24"/>
      <c r="O56" s="25"/>
      <c r="P56" s="26"/>
      <c r="Q56" s="7"/>
      <c r="S56" s="271"/>
      <c r="T56" s="24"/>
      <c r="U56" s="25"/>
      <c r="V56" s="26"/>
      <c r="W56" s="7"/>
      <c r="Y56" s="271"/>
      <c r="Z56" s="24"/>
      <c r="AA56" s="25"/>
      <c r="AB56" s="26"/>
      <c r="AC56" s="7"/>
    </row>
    <row r="57" spans="1:29" ht="20.149999999999999" customHeight="1">
      <c r="A57" s="271" t="s">
        <v>95</v>
      </c>
      <c r="B57" s="150" t="str">
        <f>'11209桃源'!$E10</f>
        <v>培根燒冬瓜
(冬瓜、紅蘿蔔、培根、毛豆仁)</v>
      </c>
      <c r="C57" s="148" t="s">
        <v>235</v>
      </c>
      <c r="D57" s="146">
        <v>60</v>
      </c>
      <c r="E57" s="19" t="s">
        <v>212</v>
      </c>
      <c r="G57" s="270" t="s">
        <v>90</v>
      </c>
      <c r="H57" s="28" t="str">
        <f>'11209桃源'!$E11</f>
        <v>關東煮
(玉米、油豆腐、白蘿蔔)</v>
      </c>
      <c r="I57" s="29" t="s">
        <v>303</v>
      </c>
      <c r="J57" s="30">
        <v>30</v>
      </c>
      <c r="K57" s="4" t="s">
        <v>212</v>
      </c>
      <c r="M57" s="270" t="s">
        <v>90</v>
      </c>
      <c r="N57" s="28" t="str">
        <f>'11209桃源'!$E12</f>
        <v>泰式冬粉煲
(洋蔥、冬粉、高麗菜、
豬肉)</v>
      </c>
      <c r="O57" s="29" t="s">
        <v>170</v>
      </c>
      <c r="P57" s="30">
        <v>15</v>
      </c>
      <c r="Q57" s="4" t="s">
        <v>212</v>
      </c>
      <c r="S57" s="270" t="s">
        <v>90</v>
      </c>
      <c r="T57" s="28" t="str">
        <f>'11209桃源'!$E13</f>
        <v>咖哩洋芋
(馬鈴薯、紅蘿蔔、洋蔥、玉米粒)</v>
      </c>
      <c r="U57" s="29" t="s">
        <v>236</v>
      </c>
      <c r="V57" s="30">
        <v>35</v>
      </c>
      <c r="W57" s="4" t="s">
        <v>212</v>
      </c>
      <c r="Y57" s="270" t="s">
        <v>90</v>
      </c>
      <c r="Z57" s="28" t="str">
        <f>'11209桃源'!$E14</f>
        <v>小鮮肉包</v>
      </c>
      <c r="AA57" s="29" t="s">
        <v>229</v>
      </c>
      <c r="AB57" s="30">
        <v>1</v>
      </c>
      <c r="AC57" s="4" t="s">
        <v>230</v>
      </c>
    </row>
    <row r="58" spans="1:29" ht="20.149999999999999" customHeight="1">
      <c r="A58" s="271"/>
      <c r="B58" s="31"/>
      <c r="C58" s="10" t="s">
        <v>154</v>
      </c>
      <c r="D58" s="31">
        <v>10</v>
      </c>
      <c r="E58" s="7" t="s">
        <v>211</v>
      </c>
      <c r="G58" s="271"/>
      <c r="H58" s="31"/>
      <c r="I58" s="10" t="s">
        <v>243</v>
      </c>
      <c r="J58" s="31">
        <v>25</v>
      </c>
      <c r="K58" s="7" t="s">
        <v>212</v>
      </c>
      <c r="M58" s="271"/>
      <c r="N58" s="31"/>
      <c r="O58" s="10" t="s">
        <v>234</v>
      </c>
      <c r="P58" s="31">
        <v>20</v>
      </c>
      <c r="Q58" s="7" t="s">
        <v>211</v>
      </c>
      <c r="S58" s="271"/>
      <c r="T58" s="31"/>
      <c r="U58" s="10" t="s">
        <v>171</v>
      </c>
      <c r="V58" s="31">
        <v>25</v>
      </c>
      <c r="W58" s="7" t="s">
        <v>212</v>
      </c>
      <c r="Y58" s="271"/>
      <c r="Z58" s="31"/>
      <c r="AA58" s="10"/>
      <c r="AB58" s="31"/>
      <c r="AC58" s="7"/>
    </row>
    <row r="59" spans="1:29" ht="20.149999999999999" customHeight="1">
      <c r="A59" s="271"/>
      <c r="B59" s="31"/>
      <c r="C59" s="10" t="s">
        <v>172</v>
      </c>
      <c r="D59" s="31">
        <v>5</v>
      </c>
      <c r="E59" s="7" t="s">
        <v>212</v>
      </c>
      <c r="G59" s="271"/>
      <c r="H59" s="31"/>
      <c r="I59" s="10" t="s">
        <v>242</v>
      </c>
      <c r="J59" s="31">
        <v>25</v>
      </c>
      <c r="K59" s="7" t="s">
        <v>212</v>
      </c>
      <c r="M59" s="271"/>
      <c r="N59" s="31"/>
      <c r="O59" s="10" t="s">
        <v>223</v>
      </c>
      <c r="P59" s="31">
        <v>5</v>
      </c>
      <c r="Q59" s="7" t="s">
        <v>212</v>
      </c>
      <c r="S59" s="271"/>
      <c r="T59" s="147"/>
      <c r="U59" s="10" t="s">
        <v>77</v>
      </c>
      <c r="V59" s="31">
        <v>10</v>
      </c>
      <c r="W59" s="7" t="s">
        <v>212</v>
      </c>
      <c r="Y59" s="271"/>
      <c r="Z59" s="31"/>
      <c r="AA59" s="10"/>
      <c r="AB59" s="31"/>
      <c r="AC59" s="7"/>
    </row>
    <row r="60" spans="1:29" ht="20.149999999999999" customHeight="1">
      <c r="A60" s="271"/>
      <c r="B60" s="31"/>
      <c r="C60" s="10" t="s">
        <v>216</v>
      </c>
      <c r="D60" s="31">
        <v>1</v>
      </c>
      <c r="E60" s="7" t="s">
        <v>250</v>
      </c>
      <c r="G60" s="271"/>
      <c r="H60" s="31"/>
      <c r="I60" s="10" t="s">
        <v>244</v>
      </c>
      <c r="J60" s="31"/>
      <c r="K60" s="7"/>
      <c r="M60" s="271"/>
      <c r="N60" s="31"/>
      <c r="O60" s="10" t="s">
        <v>222</v>
      </c>
      <c r="P60" s="31"/>
      <c r="Q60" s="7"/>
      <c r="S60" s="271"/>
      <c r="T60" s="147"/>
      <c r="U60" s="10" t="s">
        <v>74</v>
      </c>
      <c r="V60" s="31"/>
      <c r="W60" s="7"/>
      <c r="Y60" s="271"/>
      <c r="Z60" s="31"/>
      <c r="AA60" s="10"/>
      <c r="AB60" s="31"/>
      <c r="AC60" s="7"/>
    </row>
    <row r="61" spans="1:29" ht="20.149999999999999" customHeight="1">
      <c r="A61" s="271"/>
      <c r="B61" s="31"/>
      <c r="C61" s="10"/>
      <c r="D61" s="31"/>
      <c r="E61" s="7"/>
      <c r="G61" s="271"/>
      <c r="H61" s="31"/>
      <c r="I61" s="10"/>
      <c r="J61" s="31"/>
      <c r="K61" s="7"/>
      <c r="M61" s="271"/>
      <c r="N61" s="31"/>
      <c r="O61" s="10" t="s">
        <v>173</v>
      </c>
      <c r="P61" s="31"/>
      <c r="Q61" s="7"/>
      <c r="S61" s="271"/>
      <c r="T61" s="146"/>
      <c r="U61" s="148" t="s">
        <v>351</v>
      </c>
      <c r="V61" s="146"/>
      <c r="W61" s="19"/>
      <c r="Y61" s="271"/>
      <c r="Z61" s="31"/>
      <c r="AA61" s="10"/>
      <c r="AB61" s="31"/>
      <c r="AC61" s="7"/>
    </row>
    <row r="62" spans="1:29" ht="20.149999999999999" customHeight="1">
      <c r="A62" s="271"/>
      <c r="B62" s="31"/>
      <c r="C62" s="10"/>
      <c r="D62" s="31"/>
      <c r="E62" s="7"/>
      <c r="G62" s="271"/>
      <c r="H62" s="31"/>
      <c r="I62" s="10"/>
      <c r="J62" s="31"/>
      <c r="K62" s="7"/>
      <c r="M62" s="271"/>
      <c r="N62" s="31"/>
      <c r="O62" s="10" t="s">
        <v>347</v>
      </c>
      <c r="P62" s="31">
        <v>15</v>
      </c>
      <c r="Q62" s="7"/>
      <c r="S62" s="271"/>
      <c r="T62" s="31"/>
      <c r="U62" s="10"/>
      <c r="V62" s="31"/>
      <c r="W62" s="7"/>
      <c r="Y62" s="271"/>
      <c r="Z62" s="31"/>
      <c r="AA62" s="10"/>
      <c r="AB62" s="31"/>
      <c r="AC62" s="7"/>
    </row>
    <row r="63" spans="1:29" ht="20.149999999999999" customHeight="1">
      <c r="A63" s="271"/>
      <c r="B63" s="17"/>
      <c r="C63" s="32"/>
      <c r="D63" s="31"/>
      <c r="E63" s="7"/>
      <c r="G63" s="271"/>
      <c r="H63" s="17"/>
      <c r="I63" s="32"/>
      <c r="J63" s="31"/>
      <c r="K63" s="7"/>
      <c r="M63" s="271"/>
      <c r="N63" s="17"/>
      <c r="O63" s="32"/>
      <c r="P63" s="31"/>
      <c r="Q63" s="7"/>
      <c r="S63" s="271"/>
      <c r="T63" s="17"/>
      <c r="U63" s="10"/>
      <c r="V63" s="31"/>
      <c r="W63" s="7"/>
      <c r="Y63" s="271"/>
      <c r="Z63" s="17"/>
      <c r="AA63" s="32"/>
      <c r="AB63" s="31"/>
      <c r="AC63" s="7"/>
    </row>
    <row r="64" spans="1:29" ht="20.149999999999999" customHeight="1" thickBot="1">
      <c r="A64" s="277"/>
      <c r="B64" s="35"/>
      <c r="C64" s="13"/>
      <c r="D64" s="27"/>
      <c r="E64" s="36"/>
      <c r="G64" s="277"/>
      <c r="H64" s="35"/>
      <c r="I64" s="13"/>
      <c r="J64" s="27"/>
      <c r="K64" s="36"/>
      <c r="M64" s="277"/>
      <c r="N64" s="35"/>
      <c r="O64" s="13"/>
      <c r="P64" s="27"/>
      <c r="Q64" s="36"/>
      <c r="S64" s="277"/>
      <c r="T64" s="35"/>
      <c r="U64" s="13"/>
      <c r="V64" s="27"/>
      <c r="W64" s="36"/>
      <c r="Y64" s="277"/>
      <c r="Z64" s="35"/>
      <c r="AA64" s="13"/>
      <c r="AB64" s="27"/>
      <c r="AC64" s="36"/>
    </row>
    <row r="65" spans="1:31" ht="20.149999999999999" customHeight="1">
      <c r="A65" s="270" t="s">
        <v>91</v>
      </c>
      <c r="B65" s="154" t="str">
        <f>'11209桃源'!$F10</f>
        <v>有機荷葉白菜</v>
      </c>
      <c r="C65" s="155" t="s">
        <v>217</v>
      </c>
      <c r="D65" s="41">
        <v>72</v>
      </c>
      <c r="E65" s="4" t="s">
        <v>212</v>
      </c>
      <c r="G65" s="270" t="s">
        <v>91</v>
      </c>
      <c r="H65" s="33" t="str">
        <f>'11209桃源'!$F11</f>
        <v>有機空心菜</v>
      </c>
      <c r="I65" s="37" t="s">
        <v>224</v>
      </c>
      <c r="J65" s="18">
        <v>72</v>
      </c>
      <c r="K65" s="7" t="s">
        <v>212</v>
      </c>
      <c r="M65" s="270" t="s">
        <v>91</v>
      </c>
      <c r="N65" s="33" t="str">
        <f>'11209桃源'!$F12</f>
        <v>地瓜葉</v>
      </c>
      <c r="O65" s="37" t="s">
        <v>208</v>
      </c>
      <c r="P65" s="18">
        <v>72</v>
      </c>
      <c r="Q65" s="7" t="s">
        <v>212</v>
      </c>
      <c r="S65" s="270" t="s">
        <v>91</v>
      </c>
      <c r="T65" s="33" t="str">
        <f>'11209桃源'!$F13</f>
        <v>有機黑葉白菜</v>
      </c>
      <c r="U65" s="37" t="s">
        <v>231</v>
      </c>
      <c r="V65" s="18">
        <v>72</v>
      </c>
      <c r="W65" s="7" t="s">
        <v>212</v>
      </c>
      <c r="Y65" s="270" t="s">
        <v>91</v>
      </c>
      <c r="Z65" s="33" t="str">
        <f>'11209桃源'!$F14</f>
        <v>油菜</v>
      </c>
      <c r="AA65" s="37" t="s">
        <v>208</v>
      </c>
      <c r="AB65" s="18">
        <v>72</v>
      </c>
      <c r="AC65" s="7" t="s">
        <v>212</v>
      </c>
    </row>
    <row r="66" spans="1:31" ht="20.149999999999999" customHeight="1">
      <c r="A66" s="271"/>
      <c r="B66" s="38"/>
      <c r="C66" s="34" t="s">
        <v>205</v>
      </c>
      <c r="D66" s="17"/>
      <c r="E66" s="7"/>
      <c r="G66" s="271"/>
      <c r="H66" s="38"/>
      <c r="I66" s="34" t="s">
        <v>205</v>
      </c>
      <c r="J66" s="17"/>
      <c r="K66" s="7"/>
      <c r="M66" s="271"/>
      <c r="N66" s="38"/>
      <c r="O66" s="34" t="s">
        <v>205</v>
      </c>
      <c r="P66" s="17"/>
      <c r="Q66" s="7"/>
      <c r="S66" s="271"/>
      <c r="T66" s="38"/>
      <c r="U66" s="34" t="s">
        <v>205</v>
      </c>
      <c r="V66" s="17"/>
      <c r="W66" s="7"/>
      <c r="Y66" s="271"/>
      <c r="Z66" s="38"/>
      <c r="AA66" s="34" t="s">
        <v>205</v>
      </c>
      <c r="AB66" s="17"/>
      <c r="AC66" s="7"/>
    </row>
    <row r="67" spans="1:31" ht="20.149999999999999" customHeight="1">
      <c r="A67" s="271"/>
      <c r="B67" s="8"/>
      <c r="C67" s="9"/>
      <c r="D67" s="10"/>
      <c r="E67" s="7"/>
      <c r="G67" s="271"/>
      <c r="H67" s="8"/>
      <c r="I67" s="9"/>
      <c r="J67" s="10"/>
      <c r="K67" s="7"/>
      <c r="M67" s="271"/>
      <c r="N67" s="8"/>
      <c r="O67" s="9"/>
      <c r="P67" s="10"/>
      <c r="Q67" s="7"/>
      <c r="S67" s="271"/>
      <c r="T67" s="8"/>
      <c r="U67" s="9"/>
      <c r="V67" s="10"/>
      <c r="W67" s="7"/>
      <c r="Y67" s="271"/>
      <c r="Z67" s="8"/>
      <c r="AA67" s="9"/>
      <c r="AB67" s="10"/>
      <c r="AC67" s="7"/>
    </row>
    <row r="68" spans="1:31" ht="20.149999999999999" customHeight="1">
      <c r="A68" s="271"/>
      <c r="B68" s="8"/>
      <c r="C68" s="9"/>
      <c r="D68" s="10"/>
      <c r="E68" s="7"/>
      <c r="G68" s="271"/>
      <c r="H68" s="8"/>
      <c r="I68" s="9"/>
      <c r="J68" s="10"/>
      <c r="K68" s="7"/>
      <c r="M68" s="271"/>
      <c r="N68" s="8"/>
      <c r="O68" s="9"/>
      <c r="P68" s="10"/>
      <c r="Q68" s="7"/>
      <c r="S68" s="271"/>
      <c r="T68" s="8"/>
      <c r="U68" s="9"/>
      <c r="V68" s="10"/>
      <c r="W68" s="7"/>
      <c r="Y68" s="271"/>
      <c r="Z68" s="8"/>
      <c r="AA68" s="9"/>
      <c r="AB68" s="10"/>
      <c r="AC68" s="7"/>
      <c r="AE68" s="122"/>
    </row>
    <row r="69" spans="1:31" ht="20.149999999999999" customHeight="1">
      <c r="A69" s="271"/>
      <c r="B69" s="8"/>
      <c r="C69" s="9"/>
      <c r="D69" s="10"/>
      <c r="E69" s="7"/>
      <c r="G69" s="271"/>
      <c r="H69" s="8"/>
      <c r="I69" s="9"/>
      <c r="J69" s="10"/>
      <c r="K69" s="7"/>
      <c r="M69" s="271"/>
      <c r="N69" s="8"/>
      <c r="O69" s="9"/>
      <c r="P69" s="10"/>
      <c r="Q69" s="7"/>
      <c r="S69" s="271"/>
      <c r="T69" s="8"/>
      <c r="U69" s="9"/>
      <c r="V69" s="10"/>
      <c r="W69" s="7"/>
      <c r="Y69" s="271"/>
      <c r="Z69" s="8"/>
      <c r="AA69" s="9"/>
      <c r="AB69" s="10"/>
      <c r="AC69" s="7"/>
      <c r="AE69" s="145"/>
    </row>
    <row r="70" spans="1:31" ht="20.149999999999999" customHeight="1" thickBot="1">
      <c r="A70" s="277"/>
      <c r="B70" s="11"/>
      <c r="C70" s="12"/>
      <c r="D70" s="13"/>
      <c r="E70" s="14"/>
      <c r="G70" s="271"/>
      <c r="H70" s="8"/>
      <c r="I70" s="9"/>
      <c r="J70" s="10"/>
      <c r="K70" s="7"/>
      <c r="M70" s="271"/>
      <c r="N70" s="8"/>
      <c r="O70" s="9"/>
      <c r="P70" s="10"/>
      <c r="Q70" s="7"/>
      <c r="S70" s="271"/>
      <c r="T70" s="8"/>
      <c r="U70" s="134"/>
      <c r="V70" s="10"/>
      <c r="W70" s="7"/>
      <c r="Y70" s="271"/>
      <c r="Z70" s="8"/>
      <c r="AA70" s="9"/>
      <c r="AB70" s="10"/>
      <c r="AC70" s="7"/>
      <c r="AE70" s="122"/>
    </row>
    <row r="71" spans="1:31" ht="20.149999999999999" customHeight="1">
      <c r="A71" s="271" t="s">
        <v>92</v>
      </c>
      <c r="B71" s="142" t="s">
        <v>345</v>
      </c>
      <c r="C71" s="153" t="s">
        <v>218</v>
      </c>
      <c r="D71" s="18">
        <v>20</v>
      </c>
      <c r="E71" s="4" t="s">
        <v>212</v>
      </c>
      <c r="G71" s="270" t="s">
        <v>92</v>
      </c>
      <c r="H71" s="124" t="str">
        <f>'11209桃源'!$G11</f>
        <v>木須扁蒲湯
(扁蒲、木耳、大骨)</v>
      </c>
      <c r="I71" s="40" t="s">
        <v>176</v>
      </c>
      <c r="J71" s="41">
        <v>27</v>
      </c>
      <c r="K71" s="4" t="s">
        <v>212</v>
      </c>
      <c r="M71" s="270" t="s">
        <v>92</v>
      </c>
      <c r="N71" s="39" t="str">
        <f>'11209桃源'!$G12</f>
        <v>黃芽大骨湯
(黃豆芽、紅蘿蔔、大骨)</v>
      </c>
      <c r="O71" s="40" t="s">
        <v>107</v>
      </c>
      <c r="P71" s="41">
        <v>25</v>
      </c>
      <c r="Q71" s="4" t="s">
        <v>212</v>
      </c>
      <c r="S71" s="270" t="s">
        <v>92</v>
      </c>
      <c r="T71" s="39" t="str">
        <f>'11209桃源'!$G13</f>
        <v>四喜甜湯
(綠豆、麥片、西谷米、涼圓)</v>
      </c>
      <c r="U71" s="40" t="s">
        <v>161</v>
      </c>
      <c r="V71" s="41">
        <v>5</v>
      </c>
      <c r="W71" s="4" t="s">
        <v>211</v>
      </c>
      <c r="Y71" s="270" t="s">
        <v>92</v>
      </c>
      <c r="Z71" s="39" t="str">
        <f>'11209桃源'!$G14</f>
        <v>什錦鮮菇湯
(大白菜、香菇、金針菇)</v>
      </c>
      <c r="AA71" s="40" t="s">
        <v>148</v>
      </c>
      <c r="AB71" s="41">
        <v>20</v>
      </c>
      <c r="AC71" s="130" t="s">
        <v>212</v>
      </c>
    </row>
    <row r="72" spans="1:31" ht="20.149999999999999" customHeight="1">
      <c r="A72" s="271"/>
      <c r="B72" s="147"/>
      <c r="C72" s="44" t="s">
        <v>219</v>
      </c>
      <c r="D72" s="10"/>
      <c r="E72" s="7"/>
      <c r="G72" s="271"/>
      <c r="H72" s="123"/>
      <c r="I72" s="43" t="s">
        <v>111</v>
      </c>
      <c r="J72" s="17">
        <v>3</v>
      </c>
      <c r="K72" s="7" t="s">
        <v>212</v>
      </c>
      <c r="M72" s="271"/>
      <c r="N72" s="42"/>
      <c r="O72" s="43" t="s">
        <v>150</v>
      </c>
      <c r="P72" s="17">
        <v>10</v>
      </c>
      <c r="Q72" s="7" t="s">
        <v>212</v>
      </c>
      <c r="S72" s="271"/>
      <c r="T72" s="42"/>
      <c r="U72" s="43" t="s">
        <v>162</v>
      </c>
      <c r="V72" s="17">
        <v>5</v>
      </c>
      <c r="W72" s="7" t="s">
        <v>212</v>
      </c>
      <c r="Y72" s="271"/>
      <c r="Z72" s="42"/>
      <c r="AA72" s="43" t="s">
        <v>174</v>
      </c>
      <c r="AB72" s="17">
        <v>5</v>
      </c>
      <c r="AC72" s="133" t="s">
        <v>212</v>
      </c>
    </row>
    <row r="73" spans="1:31" ht="20.149999999999999" customHeight="1">
      <c r="A73" s="271"/>
      <c r="B73" s="8"/>
      <c r="C73" s="10" t="s">
        <v>220</v>
      </c>
      <c r="D73" s="17">
        <v>10</v>
      </c>
      <c r="E73" s="19" t="s">
        <v>212</v>
      </c>
      <c r="G73" s="271"/>
      <c r="H73" s="8"/>
      <c r="I73" s="44" t="s">
        <v>232</v>
      </c>
      <c r="J73" s="10"/>
      <c r="K73" s="7"/>
      <c r="M73" s="271"/>
      <c r="N73" s="8"/>
      <c r="O73" s="44" t="s">
        <v>232</v>
      </c>
      <c r="P73" s="10"/>
      <c r="Q73" s="7"/>
      <c r="S73" s="271"/>
      <c r="T73" s="8"/>
      <c r="U73" s="44" t="s">
        <v>163</v>
      </c>
      <c r="V73" s="10">
        <v>3</v>
      </c>
      <c r="W73" s="19" t="s">
        <v>211</v>
      </c>
      <c r="Y73" s="271"/>
      <c r="Z73" s="8"/>
      <c r="AA73" s="44" t="s">
        <v>175</v>
      </c>
      <c r="AB73" s="10">
        <v>5</v>
      </c>
      <c r="AC73" s="136" t="s">
        <v>212</v>
      </c>
    </row>
    <row r="74" spans="1:31" ht="20.149999999999999" customHeight="1">
      <c r="A74" s="271"/>
      <c r="B74" s="8"/>
      <c r="C74" s="44" t="s">
        <v>346</v>
      </c>
      <c r="D74" s="10"/>
      <c r="E74" s="7"/>
      <c r="G74" s="271"/>
      <c r="H74" s="8"/>
      <c r="I74" s="9"/>
      <c r="J74" s="10"/>
      <c r="K74" s="7"/>
      <c r="M74" s="271"/>
      <c r="N74" s="8"/>
      <c r="O74" s="9"/>
      <c r="P74" s="10"/>
      <c r="Q74" s="7"/>
      <c r="S74" s="271"/>
      <c r="T74" s="8"/>
      <c r="U74" s="9" t="s">
        <v>164</v>
      </c>
      <c r="V74" s="10">
        <v>5</v>
      </c>
      <c r="W74" s="7" t="s">
        <v>212</v>
      </c>
      <c r="Y74" s="271"/>
      <c r="Z74" s="8"/>
      <c r="AA74" s="9"/>
      <c r="AB74" s="10"/>
      <c r="AC74" s="7"/>
    </row>
    <row r="75" spans="1:31" ht="20.149999999999999" customHeight="1" thickBot="1">
      <c r="A75" s="277"/>
      <c r="B75" s="11"/>
      <c r="C75" s="12"/>
      <c r="D75" s="13"/>
      <c r="E75" s="14"/>
      <c r="G75" s="277"/>
      <c r="H75" s="11"/>
      <c r="I75" s="12"/>
      <c r="J75" s="13"/>
      <c r="K75" s="14"/>
      <c r="M75" s="277"/>
      <c r="N75" s="11"/>
      <c r="O75" s="12"/>
      <c r="P75" s="13"/>
      <c r="Q75" s="14"/>
      <c r="S75" s="277"/>
      <c r="T75" s="11"/>
      <c r="U75" s="12"/>
      <c r="V75" s="13"/>
      <c r="W75" s="14"/>
      <c r="Y75" s="277"/>
      <c r="Z75" s="11"/>
      <c r="AA75" s="12"/>
      <c r="AB75" s="13"/>
      <c r="AC75" s="14"/>
    </row>
    <row r="76" spans="1:31" ht="20.149999999999999" customHeight="1" thickBot="1">
      <c r="A76" s="45"/>
      <c r="B76" s="46"/>
      <c r="C76" s="47"/>
      <c r="D76" s="48"/>
      <c r="E76" s="49"/>
      <c r="G76" s="45"/>
      <c r="H76" s="46"/>
      <c r="I76" s="47"/>
      <c r="J76" s="48"/>
      <c r="K76" s="49"/>
      <c r="M76" s="45"/>
      <c r="N76" s="46"/>
      <c r="O76" s="47"/>
      <c r="P76" s="48"/>
      <c r="Q76" s="49"/>
      <c r="S76" s="45"/>
      <c r="T76" s="46"/>
      <c r="U76" s="47"/>
      <c r="V76" s="48"/>
      <c r="W76" s="49"/>
      <c r="Y76" s="45"/>
      <c r="Z76" s="46"/>
      <c r="AA76" s="47"/>
      <c r="AB76" s="48"/>
      <c r="AC76" s="49"/>
    </row>
    <row r="77" spans="1:31" ht="20.149999999999999" customHeight="1" thickBot="1">
      <c r="A77" s="283">
        <f>A40+7</f>
        <v>45180</v>
      </c>
      <c r="B77" s="283"/>
      <c r="C77" s="283"/>
      <c r="D77" s="284">
        <v>42415</v>
      </c>
      <c r="E77" s="284"/>
      <c r="G77" s="283">
        <f>A77+1</f>
        <v>45181</v>
      </c>
      <c r="H77" s="283"/>
      <c r="I77" s="283"/>
      <c r="J77" s="284">
        <f>G77</f>
        <v>45181</v>
      </c>
      <c r="K77" s="284"/>
      <c r="M77" s="283">
        <f>A77+2</f>
        <v>45182</v>
      </c>
      <c r="N77" s="283"/>
      <c r="O77" s="283"/>
      <c r="P77" s="284">
        <f>M77</f>
        <v>45182</v>
      </c>
      <c r="Q77" s="284"/>
      <c r="S77" s="285">
        <f>A77+3</f>
        <v>45183</v>
      </c>
      <c r="T77" s="285"/>
      <c r="U77" s="285"/>
      <c r="V77" s="288">
        <f>S77</f>
        <v>45183</v>
      </c>
      <c r="W77" s="288"/>
      <c r="Y77" s="274">
        <f>A77+4</f>
        <v>45184</v>
      </c>
      <c r="Z77" s="274"/>
      <c r="AA77" s="274"/>
      <c r="AB77" s="275" t="s">
        <v>93</v>
      </c>
      <c r="AC77" s="275"/>
    </row>
    <row r="78" spans="1:31" ht="20.149999999999999" customHeight="1">
      <c r="A78" s="270" t="s">
        <v>94</v>
      </c>
      <c r="B78" s="2" t="str">
        <f>'11209桃源'!$C15</f>
        <v>薏仁飯</v>
      </c>
      <c r="C78" s="2" t="s">
        <v>225</v>
      </c>
      <c r="D78" s="3">
        <v>65</v>
      </c>
      <c r="E78" s="4" t="s">
        <v>212</v>
      </c>
      <c r="G78" s="270" t="s">
        <v>94</v>
      </c>
      <c r="H78" s="2" t="str">
        <f>'11209桃源'!$C16</f>
        <v>葵瓜子肉絲蛋炒飯</v>
      </c>
      <c r="I78" s="2" t="s">
        <v>151</v>
      </c>
      <c r="J78" s="3">
        <v>65</v>
      </c>
      <c r="K78" s="130" t="s">
        <v>54</v>
      </c>
      <c r="M78" s="270" t="s">
        <v>94</v>
      </c>
      <c r="N78" s="2" t="str">
        <f>'11209桃源'!$C17</f>
        <v>紅藜小米飯</v>
      </c>
      <c r="O78" s="2" t="s">
        <v>225</v>
      </c>
      <c r="P78" s="3">
        <v>65</v>
      </c>
      <c r="Q78" s="4" t="s">
        <v>211</v>
      </c>
      <c r="S78" s="280" t="s">
        <v>94</v>
      </c>
      <c r="T78" s="2" t="str">
        <f>'11209桃源'!$C18</f>
        <v>芝麻飯</v>
      </c>
      <c r="U78" s="2" t="s">
        <v>257</v>
      </c>
      <c r="V78" s="3">
        <v>80</v>
      </c>
      <c r="W78" s="130" t="s">
        <v>212</v>
      </c>
      <c r="Y78" s="270" t="s">
        <v>94</v>
      </c>
      <c r="Z78" s="2" t="str">
        <f>'11209桃源'!$C19</f>
        <v>胚芽飯</v>
      </c>
      <c r="AA78" s="196" t="s">
        <v>151</v>
      </c>
      <c r="AB78" s="196">
        <v>65</v>
      </c>
      <c r="AC78" s="130" t="s">
        <v>212</v>
      </c>
    </row>
    <row r="79" spans="1:31" ht="20.149999999999999" customHeight="1" thickBot="1">
      <c r="A79" s="271"/>
      <c r="B79" s="5"/>
      <c r="C79" s="5" t="s">
        <v>320</v>
      </c>
      <c r="D79" s="6">
        <v>15</v>
      </c>
      <c r="E79" s="7" t="s">
        <v>212</v>
      </c>
      <c r="G79" s="271"/>
      <c r="H79" s="5"/>
      <c r="I79" s="5" t="s">
        <v>159</v>
      </c>
      <c r="J79" s="6">
        <v>15</v>
      </c>
      <c r="K79" s="19" t="s">
        <v>54</v>
      </c>
      <c r="M79" s="271"/>
      <c r="N79" s="5"/>
      <c r="O79" s="5" t="s">
        <v>227</v>
      </c>
      <c r="P79" s="6">
        <v>5</v>
      </c>
      <c r="Q79" s="7" t="s">
        <v>211</v>
      </c>
      <c r="S79" s="278"/>
      <c r="T79" s="5"/>
      <c r="U79" s="5" t="s">
        <v>262</v>
      </c>
      <c r="V79" s="6"/>
      <c r="W79" s="19"/>
      <c r="Y79" s="271"/>
      <c r="Z79" s="5"/>
      <c r="AA79" s="195" t="s">
        <v>177</v>
      </c>
      <c r="AB79" s="195">
        <v>15</v>
      </c>
      <c r="AC79" s="133" t="s">
        <v>250</v>
      </c>
    </row>
    <row r="80" spans="1:31" ht="20.149999999999999" customHeight="1" thickBot="1">
      <c r="A80" s="271"/>
      <c r="B80" s="102"/>
      <c r="C80" s="103"/>
      <c r="D80" s="6"/>
      <c r="E80" s="7"/>
      <c r="G80" s="271"/>
      <c r="H80" s="102"/>
      <c r="I80" s="103" t="s">
        <v>289</v>
      </c>
      <c r="J80" s="6"/>
      <c r="K80" s="7" t="s">
        <v>54</v>
      </c>
      <c r="M80" s="271"/>
      <c r="N80" s="102"/>
      <c r="O80" s="103" t="s">
        <v>282</v>
      </c>
      <c r="P80" s="6">
        <v>10</v>
      </c>
      <c r="Q80" s="7" t="s">
        <v>212</v>
      </c>
      <c r="S80" s="271"/>
      <c r="T80" s="102"/>
      <c r="U80" s="103"/>
      <c r="V80" s="6"/>
      <c r="W80" s="4"/>
      <c r="Y80" s="271"/>
      <c r="Z80" s="102"/>
      <c r="AA80" s="103"/>
      <c r="AB80" s="6"/>
      <c r="AC80" s="7"/>
    </row>
    <row r="81" spans="1:29" ht="20.149999999999999" customHeight="1" thickBot="1">
      <c r="A81" s="271"/>
      <c r="B81" s="102"/>
      <c r="C81" s="103"/>
      <c r="D81" s="6"/>
      <c r="E81" s="7"/>
      <c r="G81" s="271"/>
      <c r="H81" s="102"/>
      <c r="I81" s="103" t="s">
        <v>75</v>
      </c>
      <c r="J81" s="6">
        <v>20</v>
      </c>
      <c r="K81" s="7" t="s">
        <v>54</v>
      </c>
      <c r="M81" s="271"/>
      <c r="N81" s="102"/>
      <c r="O81" s="103"/>
      <c r="P81" s="6"/>
      <c r="Q81" s="7"/>
      <c r="S81" s="271"/>
      <c r="T81" s="102"/>
      <c r="U81" s="103"/>
      <c r="V81" s="6"/>
      <c r="W81" s="4"/>
      <c r="Y81" s="271"/>
      <c r="Z81" s="102"/>
      <c r="AA81" s="103"/>
      <c r="AB81" s="6"/>
      <c r="AC81" s="7"/>
    </row>
    <row r="82" spans="1:29" ht="20.149999999999999" customHeight="1">
      <c r="A82" s="271"/>
      <c r="B82" s="102"/>
      <c r="C82" s="103"/>
      <c r="D82" s="6"/>
      <c r="E82" s="7"/>
      <c r="G82" s="271"/>
      <c r="H82" s="102"/>
      <c r="I82" s="103" t="s">
        <v>167</v>
      </c>
      <c r="J82" s="6">
        <v>10</v>
      </c>
      <c r="K82" s="7" t="s">
        <v>54</v>
      </c>
      <c r="M82" s="271"/>
      <c r="N82" s="102"/>
      <c r="O82" s="103"/>
      <c r="P82" s="6"/>
      <c r="Q82" s="7"/>
      <c r="S82" s="271"/>
      <c r="T82" s="102"/>
      <c r="U82" s="103"/>
      <c r="V82" s="6"/>
      <c r="W82" s="4"/>
      <c r="Y82" s="271"/>
      <c r="Z82" s="102"/>
      <c r="AA82" s="103"/>
      <c r="AB82" s="6"/>
      <c r="AC82" s="7"/>
    </row>
    <row r="83" spans="1:29" ht="20.149999999999999" customHeight="1">
      <c r="A83" s="271"/>
      <c r="B83" s="8"/>
      <c r="C83" s="9"/>
      <c r="D83" s="10"/>
      <c r="E83" s="7"/>
      <c r="G83" s="271"/>
      <c r="H83" s="8"/>
      <c r="I83" s="9" t="s">
        <v>353</v>
      </c>
      <c r="J83" s="10">
        <v>10</v>
      </c>
      <c r="K83" s="7"/>
      <c r="M83" s="271"/>
      <c r="N83" s="8"/>
      <c r="O83" s="9"/>
      <c r="P83" s="10"/>
      <c r="Q83" s="7"/>
      <c r="S83" s="271"/>
      <c r="T83" s="8"/>
      <c r="U83" s="9"/>
      <c r="V83" s="10"/>
      <c r="W83" s="7"/>
      <c r="Y83" s="271"/>
      <c r="Z83" s="8"/>
      <c r="AA83" s="9"/>
      <c r="AB83" s="10"/>
      <c r="AC83" s="7"/>
    </row>
    <row r="84" spans="1:29" ht="20.149999999999999" customHeight="1">
      <c r="A84" s="271"/>
      <c r="B84" s="8"/>
      <c r="C84" s="9"/>
      <c r="D84" s="10"/>
      <c r="E84" s="7"/>
      <c r="G84" s="271"/>
      <c r="H84" s="8"/>
      <c r="I84" s="9" t="s">
        <v>354</v>
      </c>
      <c r="J84" s="10"/>
      <c r="K84" s="7"/>
      <c r="M84" s="271"/>
      <c r="N84" s="8"/>
      <c r="O84" s="9"/>
      <c r="P84" s="10"/>
      <c r="Q84" s="7"/>
      <c r="S84" s="271"/>
      <c r="T84" s="8"/>
      <c r="U84" s="9"/>
      <c r="V84" s="10"/>
      <c r="W84" s="7"/>
      <c r="Y84" s="271"/>
      <c r="Z84" s="8"/>
      <c r="AA84" s="9"/>
      <c r="AB84" s="10"/>
      <c r="AC84" s="7"/>
    </row>
    <row r="85" spans="1:29" ht="20.149999999999999" customHeight="1" thickBot="1">
      <c r="A85" s="277"/>
      <c r="B85" s="11"/>
      <c r="C85" s="12"/>
      <c r="D85" s="13"/>
      <c r="E85" s="14"/>
      <c r="G85" s="277"/>
      <c r="H85" s="11"/>
      <c r="I85" s="12"/>
      <c r="J85" s="13"/>
      <c r="K85" s="14"/>
      <c r="M85" s="277"/>
      <c r="N85" s="11"/>
      <c r="O85" s="12"/>
      <c r="P85" s="13"/>
      <c r="Q85" s="14"/>
      <c r="S85" s="271"/>
      <c r="T85" s="168"/>
      <c r="U85" s="134"/>
      <c r="V85" s="169"/>
      <c r="W85" s="106"/>
      <c r="Y85" s="271"/>
      <c r="Z85" s="168"/>
      <c r="AA85" s="134"/>
      <c r="AB85" s="169"/>
      <c r="AC85" s="106"/>
    </row>
    <row r="86" spans="1:29" ht="20.149999999999999" customHeight="1">
      <c r="A86" s="270" t="s">
        <v>96</v>
      </c>
      <c r="B86" s="15" t="str">
        <f>'11209桃源'!$D15</f>
        <v>蔥燒豆豉雞丁
(雞肉、白蘿蔔)</v>
      </c>
      <c r="C86" s="21" t="s">
        <v>82</v>
      </c>
      <c r="D86" s="17">
        <v>75</v>
      </c>
      <c r="E86" s="7" t="s">
        <v>212</v>
      </c>
      <c r="G86" s="270" t="s">
        <v>97</v>
      </c>
      <c r="H86" s="15" t="str">
        <f>'11209桃源'!$D16</f>
        <v>醬燒豬排</v>
      </c>
      <c r="I86" s="16" t="s">
        <v>287</v>
      </c>
      <c r="J86" s="17">
        <v>1</v>
      </c>
      <c r="K86" s="7" t="s">
        <v>230</v>
      </c>
      <c r="M86" s="270" t="s">
        <v>89</v>
      </c>
      <c r="N86" s="15" t="str">
        <f>'11209桃源'!$D17</f>
        <v>雞肉油腐煲
(雞肉、油豆腐、洋蔥、香菇)</v>
      </c>
      <c r="O86" s="16" t="s">
        <v>268</v>
      </c>
      <c r="P86" s="17">
        <v>72</v>
      </c>
      <c r="Q86" s="7" t="s">
        <v>54</v>
      </c>
      <c r="R86" s="171"/>
      <c r="S86" s="280" t="s">
        <v>89</v>
      </c>
      <c r="T86" s="40" t="str">
        <f>'11209桃源'!$D18</f>
        <v>匈牙利豬肉
(豬肉、洋芋、彩椒)</v>
      </c>
      <c r="U86" s="196" t="s">
        <v>124</v>
      </c>
      <c r="V86" s="196">
        <v>75</v>
      </c>
      <c r="W86" s="130" t="s">
        <v>212</v>
      </c>
      <c r="Y86" s="270" t="s">
        <v>89</v>
      </c>
      <c r="Z86" s="40" t="str">
        <f>'11209桃源'!$D19</f>
        <v>蔥爆魚柳
(魚肉、洋蔥)</v>
      </c>
      <c r="AA86" s="174" t="s">
        <v>168</v>
      </c>
      <c r="AB86" s="197">
        <v>75</v>
      </c>
      <c r="AC86" s="130" t="s">
        <v>212</v>
      </c>
    </row>
    <row r="87" spans="1:29" ht="20.149999999999999" customHeight="1">
      <c r="A87" s="271"/>
      <c r="B87" s="20"/>
      <c r="C87" s="21" t="s">
        <v>178</v>
      </c>
      <c r="D87" s="17">
        <v>30</v>
      </c>
      <c r="E87" s="7" t="s">
        <v>212</v>
      </c>
      <c r="G87" s="271"/>
      <c r="H87" s="20"/>
      <c r="I87" s="21"/>
      <c r="J87" s="17"/>
      <c r="K87" s="7"/>
      <c r="M87" s="271"/>
      <c r="N87" s="20"/>
      <c r="O87" s="21" t="s">
        <v>80</v>
      </c>
      <c r="P87" s="17">
        <v>30</v>
      </c>
      <c r="Q87" s="7" t="s">
        <v>54</v>
      </c>
      <c r="R87" s="172"/>
      <c r="S87" s="278"/>
      <c r="T87" s="23"/>
      <c r="U87" s="195" t="s">
        <v>123</v>
      </c>
      <c r="V87" s="195">
        <v>20</v>
      </c>
      <c r="W87" s="133" t="s">
        <v>212</v>
      </c>
      <c r="Y87" s="271"/>
      <c r="Z87" s="20"/>
      <c r="AA87" s="21" t="s">
        <v>155</v>
      </c>
      <c r="AB87" s="17">
        <v>1.5</v>
      </c>
      <c r="AC87" s="133" t="s">
        <v>212</v>
      </c>
    </row>
    <row r="88" spans="1:29" ht="20.149999999999999" customHeight="1">
      <c r="A88" s="271"/>
      <c r="B88" s="20"/>
      <c r="C88" s="21" t="s">
        <v>180</v>
      </c>
      <c r="D88" s="17">
        <v>2</v>
      </c>
      <c r="E88" s="7" t="s">
        <v>212</v>
      </c>
      <c r="G88" s="271"/>
      <c r="H88" s="20"/>
      <c r="I88" s="21"/>
      <c r="J88" s="17"/>
      <c r="K88" s="7"/>
      <c r="M88" s="271"/>
      <c r="N88" s="20"/>
      <c r="O88" s="21" t="s">
        <v>79</v>
      </c>
      <c r="P88" s="17">
        <v>7</v>
      </c>
      <c r="Q88" s="7" t="s">
        <v>54</v>
      </c>
      <c r="R88" s="172"/>
      <c r="S88" s="278"/>
      <c r="T88" s="23"/>
      <c r="U88" s="195" t="s">
        <v>169</v>
      </c>
      <c r="V88" s="195">
        <v>10</v>
      </c>
      <c r="W88" s="133" t="s">
        <v>212</v>
      </c>
      <c r="Y88" s="271"/>
      <c r="Z88" s="20"/>
      <c r="AA88" s="21" t="s">
        <v>157</v>
      </c>
      <c r="AB88" s="17">
        <v>1.5</v>
      </c>
      <c r="AC88" s="133" t="s">
        <v>212</v>
      </c>
    </row>
    <row r="89" spans="1:29" ht="20.149999999999999" customHeight="1">
      <c r="A89" s="271"/>
      <c r="B89" s="20"/>
      <c r="C89" s="16" t="s">
        <v>155</v>
      </c>
      <c r="D89" s="17"/>
      <c r="E89" s="7"/>
      <c r="G89" s="271"/>
      <c r="H89" s="20"/>
      <c r="I89" s="21"/>
      <c r="J89" s="17"/>
      <c r="K89" s="7"/>
      <c r="M89" s="271"/>
      <c r="N89" s="20"/>
      <c r="O89" s="21" t="s">
        <v>269</v>
      </c>
      <c r="P89" s="17">
        <v>3</v>
      </c>
      <c r="Q89" s="7" t="s">
        <v>54</v>
      </c>
      <c r="R89" s="172"/>
      <c r="S89" s="278"/>
      <c r="T89" s="23"/>
      <c r="U89" s="195" t="s">
        <v>181</v>
      </c>
      <c r="V89" s="195"/>
      <c r="W89" s="133"/>
      <c r="Y89" s="271"/>
      <c r="Z89" s="20"/>
      <c r="AA89" s="21" t="s">
        <v>86</v>
      </c>
      <c r="AB89" s="17">
        <v>40</v>
      </c>
      <c r="AC89" s="136" t="s">
        <v>212</v>
      </c>
    </row>
    <row r="90" spans="1:29" ht="20.149999999999999" customHeight="1">
      <c r="A90" s="271"/>
      <c r="B90" s="20"/>
      <c r="C90" s="16"/>
      <c r="D90" s="17"/>
      <c r="E90" s="7"/>
      <c r="G90" s="271"/>
      <c r="H90" s="156"/>
      <c r="I90" s="21"/>
      <c r="J90" s="17"/>
      <c r="K90" s="7"/>
      <c r="M90" s="271"/>
      <c r="N90" s="20"/>
      <c r="O90" s="16"/>
      <c r="P90" s="17"/>
      <c r="Q90" s="7"/>
      <c r="R90" s="172"/>
      <c r="S90" s="278"/>
      <c r="T90" s="23"/>
      <c r="U90" s="195" t="s">
        <v>155</v>
      </c>
      <c r="V90" s="195"/>
      <c r="W90" s="133"/>
      <c r="Y90" s="271"/>
      <c r="Z90" s="20"/>
      <c r="AA90" s="21"/>
      <c r="AB90" s="17"/>
      <c r="AC90" s="7"/>
    </row>
    <row r="91" spans="1:29" ht="20.149999999999999" customHeight="1">
      <c r="A91" s="271"/>
      <c r="B91" s="23"/>
      <c r="C91" s="16"/>
      <c r="D91" s="17"/>
      <c r="E91" s="7"/>
      <c r="G91" s="271"/>
      <c r="H91" s="157"/>
      <c r="I91" s="16"/>
      <c r="J91" s="17"/>
      <c r="K91" s="7"/>
      <c r="M91" s="271"/>
      <c r="N91" s="23"/>
      <c r="O91" s="16"/>
      <c r="P91" s="17"/>
      <c r="Q91" s="7"/>
      <c r="R91" s="172"/>
      <c r="S91" s="278"/>
      <c r="T91" s="23"/>
      <c r="U91" s="195" t="s">
        <v>76</v>
      </c>
      <c r="V91" s="195"/>
      <c r="W91" s="133"/>
      <c r="Y91" s="271"/>
      <c r="Z91" s="23"/>
      <c r="AA91" s="16"/>
      <c r="AB91" s="17"/>
      <c r="AC91" s="7"/>
    </row>
    <row r="92" spans="1:29" ht="20.149999999999999" customHeight="1">
      <c r="A92" s="271"/>
      <c r="B92" s="23"/>
      <c r="C92" s="16"/>
      <c r="D92" s="17"/>
      <c r="E92" s="7"/>
      <c r="G92" s="271"/>
      <c r="H92" s="23"/>
      <c r="I92" s="16"/>
      <c r="J92" s="17"/>
      <c r="K92" s="7"/>
      <c r="M92" s="271"/>
      <c r="N92" s="23"/>
      <c r="O92" s="16"/>
      <c r="P92" s="17"/>
      <c r="Q92" s="7"/>
      <c r="R92" s="172"/>
      <c r="S92" s="278"/>
      <c r="T92" s="23"/>
      <c r="U92" s="16"/>
      <c r="V92" s="17"/>
      <c r="W92" s="133"/>
      <c r="Y92" s="271"/>
      <c r="Z92" s="23"/>
      <c r="AA92" s="16"/>
      <c r="AB92" s="17"/>
      <c r="AC92" s="7"/>
    </row>
    <row r="93" spans="1:29" ht="20.149999999999999" customHeight="1" thickBot="1">
      <c r="A93" s="271"/>
      <c r="B93" s="24"/>
      <c r="C93" s="25"/>
      <c r="D93" s="26"/>
      <c r="E93" s="7"/>
      <c r="G93" s="271"/>
      <c r="H93" s="24"/>
      <c r="I93" s="25"/>
      <c r="J93" s="26"/>
      <c r="K93" s="7"/>
      <c r="M93" s="271"/>
      <c r="N93" s="24"/>
      <c r="O93" s="25"/>
      <c r="P93" s="26"/>
      <c r="Q93" s="7"/>
      <c r="R93" s="173"/>
      <c r="S93" s="281"/>
      <c r="T93" s="35"/>
      <c r="U93" s="152"/>
      <c r="V93" s="22"/>
      <c r="W93" s="36"/>
      <c r="Y93" s="277"/>
      <c r="Z93" s="35"/>
      <c r="AA93" s="152"/>
      <c r="AB93" s="22"/>
      <c r="AC93" s="14"/>
    </row>
    <row r="94" spans="1:29" ht="20.149999999999999" customHeight="1">
      <c r="A94" s="270" t="s">
        <v>98</v>
      </c>
      <c r="B94" s="28" t="str">
        <f>'11209桃源'!$E15</f>
        <v>玉米花椰
(花椰菜、玉米)</v>
      </c>
      <c r="C94" s="29" t="s">
        <v>146</v>
      </c>
      <c r="D94" s="30">
        <v>40</v>
      </c>
      <c r="E94" s="4" t="s">
        <v>211</v>
      </c>
      <c r="G94" s="270" t="s">
        <v>98</v>
      </c>
      <c r="H94" s="28" t="str">
        <f>'11209桃源'!$E16</f>
        <v>金瓜燴蛋
(雞蛋、豆腐、南瓜、香菇)</v>
      </c>
      <c r="I94" s="29" t="s">
        <v>159</v>
      </c>
      <c r="J94" s="30">
        <v>40</v>
      </c>
      <c r="K94" s="130" t="s">
        <v>212</v>
      </c>
      <c r="M94" s="270" t="s">
        <v>98</v>
      </c>
      <c r="N94" s="28" t="str">
        <f>'11209桃源'!$E17</f>
        <v>醬燒豆腸
(豆腸、紅蘿蔔、木耳)</v>
      </c>
      <c r="O94" s="29" t="s">
        <v>304</v>
      </c>
      <c r="P94" s="30">
        <v>50</v>
      </c>
      <c r="Q94" s="4" t="s">
        <v>211</v>
      </c>
      <c r="S94" s="271" t="s">
        <v>98</v>
      </c>
      <c r="T94" s="150" t="str">
        <f>'11209桃源'!$E18</f>
        <v>豉汁干片
(高麗菜、豆干)</v>
      </c>
      <c r="U94" s="37" t="s">
        <v>258</v>
      </c>
      <c r="V94" s="146">
        <v>35</v>
      </c>
      <c r="W94" s="136" t="s">
        <v>212</v>
      </c>
      <c r="Y94" s="270" t="s">
        <v>98</v>
      </c>
      <c r="Z94" s="28" t="str">
        <f>'11209桃源'!$E19</f>
        <v>三絲銀芽
(豆芽菜、木耳、紅蘿蔔、油片)</v>
      </c>
      <c r="AA94" s="196" t="s">
        <v>110</v>
      </c>
      <c r="AB94" s="196">
        <v>57</v>
      </c>
      <c r="AC94" s="130" t="s">
        <v>212</v>
      </c>
    </row>
    <row r="95" spans="1:29" ht="20.149999999999999" customHeight="1">
      <c r="A95" s="271"/>
      <c r="B95" s="31"/>
      <c r="C95" s="10" t="s">
        <v>147</v>
      </c>
      <c r="D95" s="31">
        <v>40</v>
      </c>
      <c r="E95" s="7" t="s">
        <v>211</v>
      </c>
      <c r="G95" s="271"/>
      <c r="H95" s="31"/>
      <c r="I95" s="10" t="s">
        <v>237</v>
      </c>
      <c r="J95" s="31">
        <v>15</v>
      </c>
      <c r="K95" s="133" t="s">
        <v>212</v>
      </c>
      <c r="M95" s="271"/>
      <c r="N95" s="31"/>
      <c r="O95" s="10" t="s">
        <v>305</v>
      </c>
      <c r="P95" s="31">
        <v>10</v>
      </c>
      <c r="Q95" s="7" t="s">
        <v>211</v>
      </c>
      <c r="S95" s="271"/>
      <c r="T95" s="31"/>
      <c r="U95" s="34" t="s">
        <v>259</v>
      </c>
      <c r="V95" s="31">
        <v>38</v>
      </c>
      <c r="W95" s="19" t="s">
        <v>212</v>
      </c>
      <c r="Y95" s="271"/>
      <c r="Z95" s="31"/>
      <c r="AA95" s="195" t="s">
        <v>111</v>
      </c>
      <c r="AB95" s="195">
        <v>6</v>
      </c>
      <c r="AC95" s="133" t="s">
        <v>212</v>
      </c>
    </row>
    <row r="96" spans="1:29" ht="20.149999999999999" customHeight="1">
      <c r="A96" s="271"/>
      <c r="B96" s="31"/>
      <c r="C96" s="192" t="s">
        <v>207</v>
      </c>
      <c r="D96" s="31">
        <v>5</v>
      </c>
      <c r="E96" s="7" t="s">
        <v>212</v>
      </c>
      <c r="G96" s="271"/>
      <c r="H96" s="31"/>
      <c r="I96" s="10" t="s">
        <v>185</v>
      </c>
      <c r="J96" s="31">
        <v>20</v>
      </c>
      <c r="K96" s="19" t="s">
        <v>250</v>
      </c>
      <c r="M96" s="271"/>
      <c r="N96" s="31"/>
      <c r="O96" s="10" t="s">
        <v>306</v>
      </c>
      <c r="P96" s="31">
        <v>10</v>
      </c>
      <c r="Q96" s="7" t="s">
        <v>212</v>
      </c>
      <c r="S96" s="271"/>
      <c r="T96" s="31"/>
      <c r="U96" s="34" t="s">
        <v>260</v>
      </c>
      <c r="V96" s="31">
        <v>10</v>
      </c>
      <c r="W96" s="7" t="s">
        <v>212</v>
      </c>
      <c r="Y96" s="271"/>
      <c r="Z96" s="31"/>
      <c r="AA96" s="195" t="s">
        <v>186</v>
      </c>
      <c r="AB96" s="195">
        <v>6</v>
      </c>
      <c r="AC96" s="133" t="s">
        <v>212</v>
      </c>
    </row>
    <row r="97" spans="1:29" ht="20.149999999999999" customHeight="1">
      <c r="A97" s="271"/>
      <c r="B97" s="31"/>
      <c r="C97" s="10" t="s">
        <v>336</v>
      </c>
      <c r="D97" s="31"/>
      <c r="E97" s="7"/>
      <c r="G97" s="271"/>
      <c r="H97" s="31"/>
      <c r="I97" s="10" t="s">
        <v>219</v>
      </c>
      <c r="J97" s="31">
        <v>2</v>
      </c>
      <c r="K97" s="7" t="s">
        <v>250</v>
      </c>
      <c r="M97" s="271"/>
      <c r="N97" s="31"/>
      <c r="O97" s="10" t="s">
        <v>307</v>
      </c>
      <c r="P97" s="31"/>
      <c r="Q97" s="7"/>
      <c r="S97" s="271"/>
      <c r="T97" s="31"/>
      <c r="U97" s="34" t="s">
        <v>261</v>
      </c>
      <c r="V97" s="31">
        <v>2</v>
      </c>
      <c r="W97" s="7"/>
      <c r="Y97" s="271"/>
      <c r="Z97" s="31"/>
      <c r="AA97" s="195" t="s">
        <v>150</v>
      </c>
      <c r="AB97" s="195">
        <v>6</v>
      </c>
      <c r="AC97" s="133" t="s">
        <v>212</v>
      </c>
    </row>
    <row r="98" spans="1:29" ht="20.149999999999999" customHeight="1">
      <c r="A98" s="271"/>
      <c r="B98" s="31"/>
      <c r="C98" s="10"/>
      <c r="D98" s="31"/>
      <c r="E98" s="7"/>
      <c r="G98" s="271"/>
      <c r="H98" s="31"/>
      <c r="I98" s="10" t="s">
        <v>355</v>
      </c>
      <c r="J98" s="31">
        <v>5</v>
      </c>
      <c r="K98" s="7"/>
      <c r="M98" s="271"/>
      <c r="N98" s="31"/>
      <c r="O98" s="10"/>
      <c r="P98" s="31"/>
      <c r="Q98" s="7"/>
      <c r="S98" s="271"/>
      <c r="T98" s="31"/>
      <c r="U98" s="150"/>
      <c r="V98" s="31"/>
      <c r="W98" s="7"/>
      <c r="Y98" s="271"/>
      <c r="Z98" s="31"/>
      <c r="AA98" s="10"/>
      <c r="AB98" s="31"/>
      <c r="AC98" s="7"/>
    </row>
    <row r="99" spans="1:29" ht="20.149999999999999" customHeight="1">
      <c r="A99" s="271"/>
      <c r="B99" s="31"/>
      <c r="C99" s="10"/>
      <c r="D99" s="31"/>
      <c r="E99" s="7"/>
      <c r="G99" s="271"/>
      <c r="H99" s="31"/>
      <c r="I99" s="10"/>
      <c r="J99" s="31"/>
      <c r="K99" s="7"/>
      <c r="M99" s="271"/>
      <c r="N99" s="31"/>
      <c r="O99" s="10"/>
      <c r="P99" s="31"/>
      <c r="Q99" s="7"/>
      <c r="S99" s="271"/>
      <c r="T99" s="31"/>
      <c r="U99" s="10"/>
      <c r="V99" s="31"/>
      <c r="W99" s="7"/>
      <c r="Y99" s="271"/>
      <c r="Z99" s="31"/>
      <c r="AA99" s="10"/>
      <c r="AB99" s="31"/>
      <c r="AC99" s="7"/>
    </row>
    <row r="100" spans="1:29" ht="20.149999999999999" customHeight="1">
      <c r="A100" s="271"/>
      <c r="B100" s="17"/>
      <c r="C100" s="32"/>
      <c r="D100" s="31"/>
      <c r="E100" s="7"/>
      <c r="G100" s="271"/>
      <c r="H100" s="17"/>
      <c r="I100" s="32"/>
      <c r="J100" s="31"/>
      <c r="K100" s="7"/>
      <c r="M100" s="271"/>
      <c r="N100" s="17"/>
      <c r="O100" s="32"/>
      <c r="P100" s="31"/>
      <c r="Q100" s="7"/>
      <c r="S100" s="271"/>
      <c r="T100" s="17"/>
      <c r="U100" s="32"/>
      <c r="V100" s="31"/>
      <c r="W100" s="7"/>
      <c r="Y100" s="271"/>
      <c r="Z100" s="17"/>
      <c r="AA100" s="32"/>
      <c r="AB100" s="31"/>
      <c r="AC100" s="7"/>
    </row>
    <row r="101" spans="1:29" ht="20.149999999999999" customHeight="1" thickBot="1">
      <c r="A101" s="277"/>
      <c r="B101" s="35"/>
      <c r="C101" s="13"/>
      <c r="D101" s="27"/>
      <c r="E101" s="36"/>
      <c r="G101" s="277"/>
      <c r="H101" s="35"/>
      <c r="I101" s="13"/>
      <c r="J101" s="27"/>
      <c r="K101" s="36"/>
      <c r="M101" s="277"/>
      <c r="N101" s="35"/>
      <c r="O101" s="13"/>
      <c r="P101" s="27"/>
      <c r="Q101" s="36"/>
      <c r="S101" s="277"/>
      <c r="T101" s="35"/>
      <c r="U101" s="13"/>
      <c r="V101" s="27"/>
      <c r="W101" s="36"/>
      <c r="Y101" s="277"/>
      <c r="Z101" s="35"/>
      <c r="AA101" s="13"/>
      <c r="AB101" s="27"/>
      <c r="AC101" s="36"/>
    </row>
    <row r="102" spans="1:29" ht="20.149999999999999" customHeight="1">
      <c r="A102" s="270" t="s">
        <v>91</v>
      </c>
      <c r="B102" s="33" t="str">
        <f>'11209桃源'!$F15</f>
        <v>有機小白菜</v>
      </c>
      <c r="C102" s="37" t="s">
        <v>231</v>
      </c>
      <c r="D102" s="18">
        <v>72</v>
      </c>
      <c r="E102" s="7" t="s">
        <v>212</v>
      </c>
      <c r="G102" s="270" t="s">
        <v>91</v>
      </c>
      <c r="H102" s="33" t="str">
        <f>'11209桃源'!$F16</f>
        <v>有機小松菜</v>
      </c>
      <c r="I102" s="37" t="s">
        <v>241</v>
      </c>
      <c r="J102" s="18">
        <v>72</v>
      </c>
      <c r="K102" s="7" t="s">
        <v>212</v>
      </c>
      <c r="M102" s="270" t="s">
        <v>91</v>
      </c>
      <c r="N102" s="33" t="str">
        <f>'11209桃源'!$F17</f>
        <v>青江菜</v>
      </c>
      <c r="O102" s="37" t="s">
        <v>208</v>
      </c>
      <c r="P102" s="18">
        <v>72</v>
      </c>
      <c r="Q102" s="7" t="s">
        <v>212</v>
      </c>
      <c r="S102" s="270" t="s">
        <v>91</v>
      </c>
      <c r="T102" s="154" t="str">
        <f>'11209桃源'!$F18</f>
        <v>有機黑葉白菜</v>
      </c>
      <c r="U102" s="155" t="s">
        <v>248</v>
      </c>
      <c r="V102" s="41">
        <v>72</v>
      </c>
      <c r="W102" s="4" t="s">
        <v>212</v>
      </c>
      <c r="Y102" s="270" t="s">
        <v>91</v>
      </c>
      <c r="Z102" s="154" t="str">
        <f>'11209桃源'!$F19</f>
        <v>莧菜</v>
      </c>
      <c r="AA102" s="155" t="s">
        <v>249</v>
      </c>
      <c r="AB102" s="41">
        <v>72</v>
      </c>
      <c r="AC102" s="4" t="s">
        <v>212</v>
      </c>
    </row>
    <row r="103" spans="1:29" ht="20.149999999999999" customHeight="1">
      <c r="A103" s="271"/>
      <c r="B103" s="38"/>
      <c r="C103" s="34" t="s">
        <v>205</v>
      </c>
      <c r="D103" s="17"/>
      <c r="E103" s="7"/>
      <c r="G103" s="271"/>
      <c r="H103" s="38"/>
      <c r="I103" s="34" t="s">
        <v>205</v>
      </c>
      <c r="J103" s="17"/>
      <c r="K103" s="7"/>
      <c r="M103" s="271"/>
      <c r="N103" s="38"/>
      <c r="O103" s="34" t="s">
        <v>205</v>
      </c>
      <c r="P103" s="17"/>
      <c r="Q103" s="7"/>
      <c r="S103" s="271"/>
      <c r="T103" s="38"/>
      <c r="U103" s="34"/>
      <c r="V103" s="17"/>
      <c r="W103" s="7"/>
      <c r="Y103" s="271"/>
      <c r="Z103" s="38"/>
      <c r="AA103" s="34"/>
      <c r="AB103" s="17"/>
      <c r="AC103" s="7"/>
    </row>
    <row r="104" spans="1:29" ht="20.149999999999999" customHeight="1">
      <c r="A104" s="271"/>
      <c r="B104" s="8"/>
      <c r="C104" s="9"/>
      <c r="D104" s="10"/>
      <c r="E104" s="7"/>
      <c r="G104" s="271"/>
      <c r="H104" s="8"/>
      <c r="I104" s="9"/>
      <c r="J104" s="10"/>
      <c r="K104" s="7"/>
      <c r="M104" s="271"/>
      <c r="N104" s="8"/>
      <c r="O104" s="9"/>
      <c r="P104" s="10"/>
      <c r="Q104" s="7"/>
      <c r="S104" s="271"/>
      <c r="T104" s="8"/>
      <c r="U104" s="9"/>
      <c r="V104" s="10"/>
      <c r="W104" s="7"/>
      <c r="Y104" s="271"/>
      <c r="Z104" s="8"/>
      <c r="AA104" s="9"/>
      <c r="AB104" s="10"/>
      <c r="AC104" s="7"/>
    </row>
    <row r="105" spans="1:29" ht="20.149999999999999" customHeight="1">
      <c r="A105" s="271"/>
      <c r="B105" s="8"/>
      <c r="C105" s="9"/>
      <c r="D105" s="10"/>
      <c r="E105" s="7"/>
      <c r="G105" s="271"/>
      <c r="H105" s="8"/>
      <c r="I105" s="9"/>
      <c r="J105" s="10"/>
      <c r="K105" s="7"/>
      <c r="M105" s="271"/>
      <c r="N105" s="8"/>
      <c r="O105" s="9"/>
      <c r="P105" s="10"/>
      <c r="Q105" s="7"/>
      <c r="S105" s="271"/>
      <c r="T105" s="8"/>
      <c r="U105" s="9"/>
      <c r="V105" s="10"/>
      <c r="W105" s="7"/>
      <c r="Y105" s="271"/>
      <c r="Z105" s="8"/>
      <c r="AA105" s="9"/>
      <c r="AB105" s="10"/>
      <c r="AC105" s="7"/>
    </row>
    <row r="106" spans="1:29" ht="20.149999999999999" customHeight="1">
      <c r="A106" s="271"/>
      <c r="B106" s="8"/>
      <c r="C106" s="9"/>
      <c r="D106" s="10"/>
      <c r="E106" s="7"/>
      <c r="G106" s="271"/>
      <c r="H106" s="8"/>
      <c r="I106" s="9"/>
      <c r="J106" s="10"/>
      <c r="K106" s="7"/>
      <c r="M106" s="271"/>
      <c r="N106" s="8"/>
      <c r="O106" s="9"/>
      <c r="P106" s="10"/>
      <c r="Q106" s="7"/>
      <c r="S106" s="271"/>
      <c r="T106" s="8"/>
      <c r="U106" s="9"/>
      <c r="V106" s="10"/>
      <c r="W106" s="7"/>
      <c r="Y106" s="271"/>
      <c r="Z106" s="8"/>
      <c r="AA106" s="9"/>
      <c r="AB106" s="10"/>
      <c r="AC106" s="7"/>
    </row>
    <row r="107" spans="1:29" ht="20.149999999999999" customHeight="1" thickBot="1">
      <c r="A107" s="271"/>
      <c r="B107" s="8"/>
      <c r="C107" s="9"/>
      <c r="D107" s="10"/>
      <c r="E107" s="7"/>
      <c r="G107" s="271"/>
      <c r="H107" s="8"/>
      <c r="I107" s="9"/>
      <c r="J107" s="10"/>
      <c r="K107" s="36"/>
      <c r="M107" s="271"/>
      <c r="N107" s="8"/>
      <c r="O107" s="9"/>
      <c r="P107" s="10"/>
      <c r="Q107" s="36"/>
      <c r="S107" s="277"/>
      <c r="T107" s="11"/>
      <c r="U107" s="12"/>
      <c r="V107" s="13"/>
      <c r="W107" s="14"/>
      <c r="Y107" s="277"/>
      <c r="Z107" s="11"/>
      <c r="AA107" s="12"/>
      <c r="AB107" s="13"/>
      <c r="AC107" s="14"/>
    </row>
    <row r="108" spans="1:29" ht="20.149999999999999" customHeight="1">
      <c r="A108" s="270" t="s">
        <v>92</v>
      </c>
      <c r="B108" s="39" t="s">
        <v>352</v>
      </c>
      <c r="C108" s="40" t="s">
        <v>338</v>
      </c>
      <c r="D108" s="41">
        <v>10</v>
      </c>
      <c r="E108" s="130" t="s">
        <v>54</v>
      </c>
      <c r="G108" s="270" t="s">
        <v>92</v>
      </c>
      <c r="H108" s="39" t="str">
        <f>'11209桃源'!$G16</f>
        <v>枸杞冬瓜湯
(冬瓜、枸杞)</v>
      </c>
      <c r="I108" s="40" t="s">
        <v>238</v>
      </c>
      <c r="J108" s="41">
        <v>30</v>
      </c>
      <c r="K108" s="19" t="s">
        <v>212</v>
      </c>
      <c r="M108" s="270" t="s">
        <v>92</v>
      </c>
      <c r="N108" s="39" t="s">
        <v>356</v>
      </c>
      <c r="O108" s="40" t="s">
        <v>357</v>
      </c>
      <c r="P108" s="41">
        <v>20</v>
      </c>
      <c r="Q108" s="4" t="s">
        <v>211</v>
      </c>
      <c r="S108" s="271" t="s">
        <v>92</v>
      </c>
      <c r="T108" s="142" t="str">
        <f>'11209桃源'!$G18</f>
        <v>味噌蘿蔔湯
(蘿蔔、豆腐)</v>
      </c>
      <c r="U108" s="44" t="s">
        <v>188</v>
      </c>
      <c r="V108" s="142">
        <v>25</v>
      </c>
      <c r="W108" s="19" t="s">
        <v>212</v>
      </c>
      <c r="Y108" s="280" t="s">
        <v>92</v>
      </c>
      <c r="Z108" s="28" t="str">
        <f>'11209桃源'!$G19</f>
        <v>綠豆薏仁湯
(綠豆、洋薏仁)</v>
      </c>
      <c r="AA108" s="196" t="s">
        <v>161</v>
      </c>
      <c r="AB108" s="196">
        <v>10</v>
      </c>
      <c r="AC108" s="130" t="s">
        <v>212</v>
      </c>
    </row>
    <row r="109" spans="1:29" ht="20.149999999999999" customHeight="1">
      <c r="A109" s="271"/>
      <c r="B109" s="42"/>
      <c r="C109" s="43" t="s">
        <v>315</v>
      </c>
      <c r="D109" s="17">
        <v>20</v>
      </c>
      <c r="E109" s="19" t="s">
        <v>54</v>
      </c>
      <c r="G109" s="271"/>
      <c r="H109" s="42"/>
      <c r="I109" s="43" t="s">
        <v>239</v>
      </c>
      <c r="J109" s="17"/>
      <c r="K109" s="7"/>
      <c r="M109" s="271"/>
      <c r="N109" s="42"/>
      <c r="O109" s="43"/>
      <c r="P109" s="17"/>
      <c r="Q109" s="133" t="s">
        <v>212</v>
      </c>
      <c r="S109" s="271"/>
      <c r="T109" s="8"/>
      <c r="U109" s="9" t="s">
        <v>185</v>
      </c>
      <c r="V109" s="8">
        <v>10</v>
      </c>
      <c r="W109" s="7" t="s">
        <v>212</v>
      </c>
      <c r="Y109" s="278"/>
      <c r="Z109" s="31"/>
      <c r="AA109" s="195" t="s">
        <v>143</v>
      </c>
      <c r="AB109" s="195">
        <v>10</v>
      </c>
      <c r="AC109" s="133" t="s">
        <v>212</v>
      </c>
    </row>
    <row r="110" spans="1:29" ht="20.149999999999999" customHeight="1">
      <c r="A110" s="271"/>
      <c r="B110" s="8"/>
      <c r="C110" s="44"/>
      <c r="D110" s="10"/>
      <c r="E110" s="133"/>
      <c r="G110" s="271"/>
      <c r="H110" s="8"/>
      <c r="I110" s="44"/>
      <c r="J110" s="10"/>
      <c r="K110" s="7"/>
      <c r="M110" s="271"/>
      <c r="N110" s="8"/>
      <c r="O110" s="44" t="s">
        <v>240</v>
      </c>
      <c r="P110" s="10">
        <v>15</v>
      </c>
      <c r="Q110" s="133" t="s">
        <v>212</v>
      </c>
      <c r="S110" s="271"/>
      <c r="T110" s="8"/>
      <c r="U110" s="9" t="s">
        <v>155</v>
      </c>
      <c r="V110" s="8">
        <v>1</v>
      </c>
      <c r="W110" s="7"/>
      <c r="X110" s="144"/>
      <c r="Y110" s="278"/>
      <c r="Z110" s="10"/>
      <c r="AA110" s="10"/>
      <c r="AB110" s="10"/>
      <c r="AC110" s="133"/>
    </row>
    <row r="111" spans="1:29" ht="20.149999999999999" customHeight="1">
      <c r="A111" s="271"/>
      <c r="B111" s="8"/>
      <c r="C111" s="9"/>
      <c r="D111" s="10"/>
      <c r="E111" s="19"/>
      <c r="G111" s="271"/>
      <c r="H111" s="8"/>
      <c r="I111" s="9"/>
      <c r="J111" s="10"/>
      <c r="K111" s="7"/>
      <c r="M111" s="271"/>
      <c r="N111" s="8"/>
      <c r="O111" s="9"/>
      <c r="P111" s="10"/>
      <c r="Q111" s="19"/>
      <c r="S111" s="271"/>
      <c r="T111" s="8"/>
      <c r="U111" s="9" t="s">
        <v>118</v>
      </c>
      <c r="V111" s="8"/>
      <c r="W111" s="7"/>
      <c r="Y111" s="278"/>
      <c r="Z111" s="10"/>
      <c r="AA111" s="10"/>
      <c r="AB111" s="10"/>
      <c r="AC111" s="133"/>
    </row>
    <row r="112" spans="1:29" ht="20.149999999999999" customHeight="1" thickBot="1">
      <c r="A112" s="277"/>
      <c r="B112" s="11"/>
      <c r="C112" s="12"/>
      <c r="D112" s="13"/>
      <c r="E112" s="14"/>
      <c r="G112" s="277"/>
      <c r="H112" s="11"/>
      <c r="I112" s="12"/>
      <c r="J112" s="13"/>
      <c r="K112" s="14"/>
      <c r="M112" s="277"/>
      <c r="N112" s="11"/>
      <c r="O112" s="12"/>
      <c r="P112" s="13"/>
      <c r="Q112" s="14"/>
      <c r="S112" s="277"/>
      <c r="T112" s="11"/>
      <c r="U112" s="12"/>
      <c r="V112" s="11"/>
      <c r="W112" s="14"/>
      <c r="Y112" s="277"/>
      <c r="Z112" s="11"/>
      <c r="AA112" s="12"/>
      <c r="AB112" s="13"/>
      <c r="AC112" s="14"/>
    </row>
    <row r="113" spans="1:36" ht="20.149999999999999" customHeight="1" thickBot="1">
      <c r="A113" s="45"/>
      <c r="B113" s="46"/>
      <c r="C113" s="47"/>
      <c r="D113" s="48"/>
      <c r="E113" s="49"/>
      <c r="G113" s="45"/>
      <c r="H113" s="46"/>
      <c r="I113" s="47"/>
      <c r="J113" s="48"/>
      <c r="K113" s="49"/>
      <c r="M113" s="45"/>
      <c r="N113" s="46"/>
      <c r="O113" s="47"/>
      <c r="P113" s="48"/>
      <c r="Q113" s="49"/>
      <c r="S113" s="170"/>
      <c r="T113" s="142"/>
      <c r="U113" s="44"/>
      <c r="V113" s="142"/>
      <c r="W113" s="44"/>
      <c r="Y113" s="45"/>
      <c r="Z113" s="46"/>
      <c r="AA113" s="47"/>
      <c r="AB113" s="48"/>
      <c r="AC113" s="49"/>
    </row>
    <row r="114" spans="1:36" ht="20.149999999999999" customHeight="1" thickBot="1">
      <c r="A114" s="279">
        <f>A77+7</f>
        <v>45187</v>
      </c>
      <c r="B114" s="279"/>
      <c r="C114" s="279"/>
      <c r="D114" s="272">
        <v>42415</v>
      </c>
      <c r="E114" s="272"/>
      <c r="G114" s="279">
        <f>A114+1</f>
        <v>45188</v>
      </c>
      <c r="H114" s="279"/>
      <c r="I114" s="279"/>
      <c r="J114" s="272">
        <f>G114</f>
        <v>45188</v>
      </c>
      <c r="K114" s="272"/>
      <c r="M114" s="279">
        <f>A114+2</f>
        <v>45189</v>
      </c>
      <c r="N114" s="279"/>
      <c r="O114" s="279"/>
      <c r="P114" s="272">
        <f>M114</f>
        <v>45189</v>
      </c>
      <c r="Q114" s="272"/>
      <c r="S114" s="279">
        <f>A114+3</f>
        <v>45190</v>
      </c>
      <c r="T114" s="279"/>
      <c r="U114" s="279"/>
      <c r="V114" s="272">
        <f>S114</f>
        <v>45190</v>
      </c>
      <c r="W114" s="272"/>
      <c r="Y114" s="273">
        <f>A114+4</f>
        <v>45191</v>
      </c>
      <c r="Z114" s="273"/>
      <c r="AA114" s="273"/>
      <c r="AB114" s="282" t="s">
        <v>93</v>
      </c>
      <c r="AC114" s="282"/>
      <c r="AF114" s="273">
        <v>45192</v>
      </c>
      <c r="AG114" s="274"/>
      <c r="AH114" s="274"/>
      <c r="AI114" s="275" t="s">
        <v>316</v>
      </c>
      <c r="AJ114" s="275"/>
    </row>
    <row r="115" spans="1:36" ht="20.149999999999999" customHeight="1">
      <c r="A115" s="270" t="s">
        <v>94</v>
      </c>
      <c r="B115" s="2" t="str">
        <f>'11209桃源'!$C20</f>
        <v>炒米苔目</v>
      </c>
      <c r="C115" s="2" t="s">
        <v>290</v>
      </c>
      <c r="D115" s="3">
        <v>110</v>
      </c>
      <c r="E115" s="4" t="s">
        <v>54</v>
      </c>
      <c r="G115" s="270" t="s">
        <v>94</v>
      </c>
      <c r="H115" s="2" t="str">
        <f>'11209桃源'!$C21</f>
        <v>胚芽飯</v>
      </c>
      <c r="I115" s="2" t="s">
        <v>225</v>
      </c>
      <c r="J115" s="3">
        <v>65</v>
      </c>
      <c r="K115" s="4" t="s">
        <v>212</v>
      </c>
      <c r="M115" s="270" t="s">
        <v>94</v>
      </c>
      <c r="N115" s="2" t="str">
        <f>'11209桃源'!$C22</f>
        <v>地瓜飯</v>
      </c>
      <c r="O115" s="2" t="s">
        <v>225</v>
      </c>
      <c r="P115" s="3">
        <v>80</v>
      </c>
      <c r="Q115" s="4" t="s">
        <v>211</v>
      </c>
      <c r="S115" s="270" t="s">
        <v>94</v>
      </c>
      <c r="T115" s="2" t="str">
        <f>'11209桃源'!$C23</f>
        <v>糙米飯</v>
      </c>
      <c r="U115" s="2" t="s">
        <v>151</v>
      </c>
      <c r="V115" s="3">
        <v>65</v>
      </c>
      <c r="W115" s="4" t="s">
        <v>212</v>
      </c>
      <c r="Y115" s="270" t="s">
        <v>94</v>
      </c>
      <c r="Z115" s="2" t="str">
        <f>'11209桃源'!$C24</f>
        <v>薏仁飯</v>
      </c>
      <c r="AA115" s="2" t="s">
        <v>257</v>
      </c>
      <c r="AB115" s="3">
        <v>65</v>
      </c>
      <c r="AC115" s="4" t="s">
        <v>212</v>
      </c>
      <c r="AG115" s="189" t="s">
        <v>327</v>
      </c>
      <c r="AH115" s="182" t="s">
        <v>225</v>
      </c>
      <c r="AI115" s="182">
        <v>65</v>
      </c>
      <c r="AJ115" s="183"/>
    </row>
    <row r="116" spans="1:36" ht="20.149999999999999" customHeight="1">
      <c r="A116" s="271"/>
      <c r="B116" s="5"/>
      <c r="C116" s="5" t="s">
        <v>270</v>
      </c>
      <c r="D116" s="6">
        <v>5</v>
      </c>
      <c r="E116" s="7" t="s">
        <v>54</v>
      </c>
      <c r="G116" s="271"/>
      <c r="H116" s="5"/>
      <c r="I116" s="5" t="s">
        <v>295</v>
      </c>
      <c r="J116" s="6">
        <v>15</v>
      </c>
      <c r="K116" s="7" t="s">
        <v>212</v>
      </c>
      <c r="M116" s="271"/>
      <c r="N116" s="5"/>
      <c r="O116" s="5" t="s">
        <v>294</v>
      </c>
      <c r="P116" s="6">
        <v>15</v>
      </c>
      <c r="Q116" s="7" t="s">
        <v>212</v>
      </c>
      <c r="S116" s="271"/>
      <c r="T116" s="5"/>
      <c r="U116" s="5" t="s">
        <v>284</v>
      </c>
      <c r="V116" s="6">
        <v>15</v>
      </c>
      <c r="W116" s="7" t="s">
        <v>212</v>
      </c>
      <c r="Y116" s="271"/>
      <c r="Z116" s="5"/>
      <c r="AA116" s="5" t="s">
        <v>320</v>
      </c>
      <c r="AB116" s="6">
        <v>15</v>
      </c>
      <c r="AC116" s="7" t="s">
        <v>212</v>
      </c>
      <c r="AG116" s="190"/>
      <c r="AH116" s="131" t="s">
        <v>328</v>
      </c>
      <c r="AI116" s="131">
        <v>15</v>
      </c>
      <c r="AJ116" s="184"/>
    </row>
    <row r="117" spans="1:36" ht="20.149999999999999" customHeight="1">
      <c r="A117" s="271"/>
      <c r="B117" s="102"/>
      <c r="C117" s="103" t="s">
        <v>291</v>
      </c>
      <c r="D117" s="6">
        <v>20</v>
      </c>
      <c r="E117" s="7" t="s">
        <v>54</v>
      </c>
      <c r="G117" s="271"/>
      <c r="H117" s="102"/>
      <c r="I117" s="103"/>
      <c r="J117" s="6"/>
      <c r="K117" s="7"/>
      <c r="M117" s="271"/>
      <c r="N117" s="102"/>
      <c r="O117" s="103"/>
      <c r="P117" s="6"/>
      <c r="Q117" s="7"/>
      <c r="S117" s="271"/>
      <c r="T117" s="102"/>
      <c r="U117" s="103"/>
      <c r="V117" s="6"/>
      <c r="W117" s="7"/>
      <c r="Y117" s="271"/>
      <c r="Z117" s="102"/>
      <c r="AA117" s="103"/>
      <c r="AB117" s="6"/>
      <c r="AC117" s="7"/>
      <c r="AG117" s="190"/>
      <c r="AH117" s="131"/>
      <c r="AI117" s="131"/>
      <c r="AJ117" s="184"/>
    </row>
    <row r="118" spans="1:36" ht="20.149999999999999" customHeight="1">
      <c r="A118" s="271"/>
      <c r="B118" s="102"/>
      <c r="C118" s="103" t="s">
        <v>111</v>
      </c>
      <c r="D118" s="6">
        <v>5</v>
      </c>
      <c r="E118" s="7" t="s">
        <v>54</v>
      </c>
      <c r="G118" s="271"/>
      <c r="H118" s="102"/>
      <c r="I118" s="103"/>
      <c r="J118" s="6"/>
      <c r="K118" s="7"/>
      <c r="M118" s="271"/>
      <c r="N118" s="102"/>
      <c r="O118" s="103"/>
      <c r="P118" s="6"/>
      <c r="Q118" s="7"/>
      <c r="S118" s="271"/>
      <c r="T118" s="102"/>
      <c r="U118" s="103"/>
      <c r="V118" s="6"/>
      <c r="W118" s="7"/>
      <c r="Y118" s="271"/>
      <c r="Z118" s="102"/>
      <c r="AA118" s="103"/>
      <c r="AB118" s="6"/>
      <c r="AC118" s="7"/>
      <c r="AG118" s="190"/>
      <c r="AH118" s="131"/>
      <c r="AI118" s="131"/>
      <c r="AJ118" s="184"/>
    </row>
    <row r="119" spans="1:36" ht="20.149999999999999" customHeight="1">
      <c r="A119" s="271"/>
      <c r="B119" s="102"/>
      <c r="C119" s="9" t="s">
        <v>292</v>
      </c>
      <c r="D119" s="10">
        <v>20</v>
      </c>
      <c r="E119" s="7" t="s">
        <v>54</v>
      </c>
      <c r="G119" s="271"/>
      <c r="H119" s="102"/>
      <c r="I119" s="9"/>
      <c r="J119" s="10"/>
      <c r="K119" s="7"/>
      <c r="M119" s="271"/>
      <c r="N119" s="102"/>
      <c r="O119" s="103"/>
      <c r="P119" s="6"/>
      <c r="Q119" s="7"/>
      <c r="S119" s="271"/>
      <c r="T119" s="102"/>
      <c r="U119" s="103"/>
      <c r="V119" s="6"/>
      <c r="W119" s="7"/>
      <c r="Y119" s="271"/>
      <c r="Z119" s="102"/>
      <c r="AA119" s="103"/>
      <c r="AB119" s="6"/>
      <c r="AC119" s="7"/>
      <c r="AG119" s="190"/>
      <c r="AH119" s="131"/>
      <c r="AI119" s="131"/>
      <c r="AJ119" s="184"/>
    </row>
    <row r="120" spans="1:36" ht="20.149999999999999" customHeight="1">
      <c r="A120" s="271"/>
      <c r="B120" s="8"/>
      <c r="C120" s="9" t="s">
        <v>293</v>
      </c>
      <c r="D120" s="10">
        <v>1</v>
      </c>
      <c r="E120" s="7" t="s">
        <v>54</v>
      </c>
      <c r="G120" s="271"/>
      <c r="H120" s="8"/>
      <c r="I120" s="9"/>
      <c r="J120" s="10"/>
      <c r="K120" s="7"/>
      <c r="M120" s="271"/>
      <c r="N120" s="8"/>
      <c r="O120" s="9"/>
      <c r="P120" s="10"/>
      <c r="Q120" s="7"/>
      <c r="S120" s="271"/>
      <c r="T120" s="8"/>
      <c r="U120" s="9"/>
      <c r="V120" s="10"/>
      <c r="W120" s="7"/>
      <c r="Y120" s="271"/>
      <c r="Z120" s="8"/>
      <c r="AA120" s="9"/>
      <c r="AB120" s="10"/>
      <c r="AC120" s="7"/>
      <c r="AG120" s="190"/>
      <c r="AH120" s="131"/>
      <c r="AI120" s="131"/>
      <c r="AJ120" s="184"/>
    </row>
    <row r="121" spans="1:36" ht="20.149999999999999" customHeight="1">
      <c r="A121" s="271"/>
      <c r="B121" s="8"/>
      <c r="C121" s="9"/>
      <c r="D121" s="10"/>
      <c r="E121" s="7"/>
      <c r="G121" s="271"/>
      <c r="H121" s="8"/>
      <c r="I121" s="9"/>
      <c r="J121" s="10"/>
      <c r="K121" s="7"/>
      <c r="M121" s="271"/>
      <c r="N121" s="8"/>
      <c r="O121" s="9"/>
      <c r="P121" s="10"/>
      <c r="Q121" s="7"/>
      <c r="S121" s="271"/>
      <c r="T121" s="8"/>
      <c r="U121" s="9"/>
      <c r="V121" s="10"/>
      <c r="W121" s="7"/>
      <c r="Y121" s="271"/>
      <c r="Z121" s="8"/>
      <c r="AA121" s="9"/>
      <c r="AB121" s="10"/>
      <c r="AC121" s="7"/>
      <c r="AG121" s="190"/>
      <c r="AH121" s="131"/>
      <c r="AI121" s="131"/>
      <c r="AJ121" s="184"/>
    </row>
    <row r="122" spans="1:36" ht="20.149999999999999" customHeight="1" thickBot="1">
      <c r="A122" s="277"/>
      <c r="B122" s="11"/>
      <c r="C122" s="12"/>
      <c r="D122" s="13"/>
      <c r="E122" s="14"/>
      <c r="G122" s="277"/>
      <c r="H122" s="11"/>
      <c r="I122" s="12"/>
      <c r="J122" s="13"/>
      <c r="K122" s="14"/>
      <c r="M122" s="277"/>
      <c r="N122" s="11"/>
      <c r="O122" s="12"/>
      <c r="P122" s="13"/>
      <c r="Q122" s="14"/>
      <c r="S122" s="277"/>
      <c r="T122" s="11"/>
      <c r="U122" s="12"/>
      <c r="V122" s="13"/>
      <c r="W122" s="14"/>
      <c r="Y122" s="277"/>
      <c r="Z122" s="11"/>
      <c r="AA122" s="12"/>
      <c r="AB122" s="13"/>
      <c r="AC122" s="14"/>
      <c r="AG122" s="190"/>
      <c r="AH122" s="131"/>
      <c r="AI122" s="131"/>
      <c r="AJ122" s="184"/>
    </row>
    <row r="123" spans="1:36" ht="20.149999999999999" customHeight="1">
      <c r="A123" s="280" t="s">
        <v>99</v>
      </c>
      <c r="B123" s="40" t="str">
        <f>'11209桃源'!$D20</f>
        <v>京醬豬柳
(豬肉、洋蔥絲)</v>
      </c>
      <c r="C123" s="196" t="s">
        <v>190</v>
      </c>
      <c r="D123" s="196">
        <v>75</v>
      </c>
      <c r="E123" s="130" t="s">
        <v>212</v>
      </c>
      <c r="G123" s="270" t="s">
        <v>99</v>
      </c>
      <c r="H123" s="15" t="str">
        <f>'11209桃源'!$D21</f>
        <v>香滷雞腿</v>
      </c>
      <c r="I123" s="174" t="s">
        <v>325</v>
      </c>
      <c r="J123" s="197">
        <v>1</v>
      </c>
      <c r="K123" s="4" t="s">
        <v>230</v>
      </c>
      <c r="M123" s="270" t="s">
        <v>99</v>
      </c>
      <c r="N123" s="15" t="str">
        <f>'11209桃源'!$D22</f>
        <v>蠔油肉片
(豬肉、豆干、紅蘿蔔、洋蔥)</v>
      </c>
      <c r="O123" s="16" t="s">
        <v>106</v>
      </c>
      <c r="P123" s="17">
        <v>65</v>
      </c>
      <c r="Q123" s="7" t="s">
        <v>54</v>
      </c>
      <c r="S123" s="270" t="s">
        <v>99</v>
      </c>
      <c r="T123" s="15" t="str">
        <f>'11209桃源'!$D23</f>
        <v>蔥油雞
(雞肉、筍、木耳、
紅蘿蔔)</v>
      </c>
      <c r="U123" s="16" t="s">
        <v>82</v>
      </c>
      <c r="V123" s="17">
        <v>75</v>
      </c>
      <c r="W123" s="7" t="s">
        <v>212</v>
      </c>
      <c r="Y123" s="270" t="s">
        <v>99</v>
      </c>
      <c r="Z123" s="15" t="str">
        <f>'11209桃源'!$D24</f>
        <v>塔香打拋豬
(豬肉、洋蔥、筍、番茄)</v>
      </c>
      <c r="AA123" s="16" t="s">
        <v>270</v>
      </c>
      <c r="AB123" s="17">
        <v>75</v>
      </c>
      <c r="AC123" s="7" t="s">
        <v>212</v>
      </c>
      <c r="AG123" s="185" t="s">
        <v>139</v>
      </c>
      <c r="AH123" s="21" t="s">
        <v>458</v>
      </c>
      <c r="AI123" s="195">
        <v>75</v>
      </c>
      <c r="AJ123" s="133" t="s">
        <v>212</v>
      </c>
    </row>
    <row r="124" spans="1:36" ht="20.149999999999999" customHeight="1">
      <c r="A124" s="278"/>
      <c r="B124" s="23"/>
      <c r="C124" s="195" t="s">
        <v>86</v>
      </c>
      <c r="D124" s="195">
        <v>30</v>
      </c>
      <c r="E124" s="133" t="s">
        <v>212</v>
      </c>
      <c r="G124" s="271"/>
      <c r="H124" s="20"/>
      <c r="I124" s="21"/>
      <c r="J124" s="17"/>
      <c r="K124" s="7"/>
      <c r="M124" s="271"/>
      <c r="N124" s="20"/>
      <c r="O124" s="21" t="s">
        <v>184</v>
      </c>
      <c r="P124" s="17">
        <v>20</v>
      </c>
      <c r="Q124" s="7" t="s">
        <v>54</v>
      </c>
      <c r="S124" s="271"/>
      <c r="T124" s="20"/>
      <c r="U124" s="21" t="s">
        <v>377</v>
      </c>
      <c r="V124" s="17">
        <v>20</v>
      </c>
      <c r="W124" s="7" t="s">
        <v>212</v>
      </c>
      <c r="Y124" s="271"/>
      <c r="Z124" s="20"/>
      <c r="AA124" s="21" t="s">
        <v>126</v>
      </c>
      <c r="AB124" s="17">
        <v>25</v>
      </c>
      <c r="AC124" s="7" t="s">
        <v>212</v>
      </c>
      <c r="AG124" s="191"/>
      <c r="AH124" s="21" t="s">
        <v>179</v>
      </c>
      <c r="AI124" s="17">
        <v>30</v>
      </c>
      <c r="AJ124" s="133" t="s">
        <v>212</v>
      </c>
    </row>
    <row r="125" spans="1:36" ht="20.149999999999999" customHeight="1">
      <c r="A125" s="278"/>
      <c r="B125" s="23"/>
      <c r="C125" s="195" t="s">
        <v>155</v>
      </c>
      <c r="D125" s="195">
        <v>2</v>
      </c>
      <c r="E125" s="133" t="s">
        <v>212</v>
      </c>
      <c r="G125" s="271"/>
      <c r="H125" s="20"/>
      <c r="I125" s="21"/>
      <c r="J125" s="17"/>
      <c r="K125" s="7"/>
      <c r="M125" s="271"/>
      <c r="N125" s="20"/>
      <c r="O125" s="21" t="s">
        <v>109</v>
      </c>
      <c r="P125" s="17">
        <v>12</v>
      </c>
      <c r="Q125" s="7" t="s">
        <v>54</v>
      </c>
      <c r="S125" s="271"/>
      <c r="T125" s="20"/>
      <c r="U125" s="21" t="s">
        <v>155</v>
      </c>
      <c r="V125" s="17"/>
      <c r="W125" s="7"/>
      <c r="Y125" s="271"/>
      <c r="Z125" s="20"/>
      <c r="AA125" s="21" t="s">
        <v>85</v>
      </c>
      <c r="AB125" s="17">
        <v>10</v>
      </c>
      <c r="AC125" s="7" t="s">
        <v>212</v>
      </c>
      <c r="AG125" s="191"/>
      <c r="AH125" s="21" t="s">
        <v>125</v>
      </c>
      <c r="AI125" s="17">
        <v>5</v>
      </c>
      <c r="AJ125" s="133" t="s">
        <v>212</v>
      </c>
    </row>
    <row r="126" spans="1:36" ht="20.149999999999999" customHeight="1">
      <c r="A126" s="278"/>
      <c r="B126" s="23"/>
      <c r="C126" s="195" t="s">
        <v>81</v>
      </c>
      <c r="D126" s="195"/>
      <c r="E126" s="133"/>
      <c r="G126" s="271"/>
      <c r="H126" s="20"/>
      <c r="I126" s="21"/>
      <c r="J126" s="17"/>
      <c r="K126" s="7"/>
      <c r="M126" s="271"/>
      <c r="N126" s="20"/>
      <c r="O126" s="21" t="s">
        <v>108</v>
      </c>
      <c r="P126" s="17">
        <v>15</v>
      </c>
      <c r="Q126" s="7" t="s">
        <v>54</v>
      </c>
      <c r="S126" s="271"/>
      <c r="T126" s="20"/>
      <c r="U126" s="21" t="s">
        <v>157</v>
      </c>
      <c r="V126" s="17"/>
      <c r="W126" s="7"/>
      <c r="Y126" s="271"/>
      <c r="Z126" s="20"/>
      <c r="AA126" s="21" t="s">
        <v>271</v>
      </c>
      <c r="AB126" s="17">
        <v>15</v>
      </c>
      <c r="AC126" s="7"/>
      <c r="AG126" s="191"/>
      <c r="AH126" s="21" t="s">
        <v>182</v>
      </c>
      <c r="AI126" s="17">
        <v>3</v>
      </c>
      <c r="AJ126" s="133" t="s">
        <v>212</v>
      </c>
    </row>
    <row r="127" spans="1:36" ht="20.149999999999999" customHeight="1">
      <c r="A127" s="278"/>
      <c r="B127" s="23"/>
      <c r="C127" s="21"/>
      <c r="D127" s="17"/>
      <c r="E127" s="133"/>
      <c r="G127" s="271"/>
      <c r="H127" s="20"/>
      <c r="I127" s="21"/>
      <c r="J127" s="17"/>
      <c r="K127" s="7"/>
      <c r="M127" s="271"/>
      <c r="N127" s="20"/>
      <c r="O127" s="21"/>
      <c r="P127" s="17"/>
      <c r="Q127" s="7"/>
      <c r="S127" s="271"/>
      <c r="T127" s="20"/>
      <c r="U127" s="21" t="s">
        <v>364</v>
      </c>
      <c r="V127" s="17">
        <v>3</v>
      </c>
      <c r="W127" s="7"/>
      <c r="Y127" s="271"/>
      <c r="Z127" s="20"/>
      <c r="AA127" s="21" t="s">
        <v>76</v>
      </c>
      <c r="AB127" s="17"/>
      <c r="AC127" s="7"/>
      <c r="AG127" s="191"/>
      <c r="AH127" s="21" t="s">
        <v>183</v>
      </c>
      <c r="AI127" s="17">
        <v>5</v>
      </c>
      <c r="AJ127" s="133" t="s">
        <v>212</v>
      </c>
    </row>
    <row r="128" spans="1:36" ht="20.149999999999999" customHeight="1">
      <c r="A128" s="271"/>
      <c r="B128" s="23"/>
      <c r="C128" s="16"/>
      <c r="D128" s="17"/>
      <c r="E128" s="7"/>
      <c r="G128" s="271"/>
      <c r="H128" s="23"/>
      <c r="I128" s="16"/>
      <c r="J128" s="17"/>
      <c r="K128" s="7"/>
      <c r="M128" s="271"/>
      <c r="N128" s="23"/>
      <c r="O128" s="16"/>
      <c r="P128" s="17"/>
      <c r="Q128" s="7"/>
      <c r="S128" s="271"/>
      <c r="T128" s="23"/>
      <c r="U128" s="16" t="s">
        <v>378</v>
      </c>
      <c r="V128" s="17">
        <v>3</v>
      </c>
      <c r="W128" s="7"/>
      <c r="Y128" s="271"/>
      <c r="Z128" s="23"/>
      <c r="AA128" s="16" t="s">
        <v>61</v>
      </c>
      <c r="AB128" s="17"/>
      <c r="AC128" s="7"/>
      <c r="AG128" s="190"/>
      <c r="AH128" s="131"/>
      <c r="AI128" s="131"/>
      <c r="AJ128" s="184"/>
    </row>
    <row r="129" spans="1:36" ht="20.149999999999999" customHeight="1">
      <c r="A129" s="271"/>
      <c r="B129" s="23"/>
      <c r="C129" s="16"/>
      <c r="D129" s="17"/>
      <c r="E129" s="7"/>
      <c r="G129" s="271"/>
      <c r="H129" s="23"/>
      <c r="I129" s="16"/>
      <c r="J129" s="17"/>
      <c r="K129" s="7"/>
      <c r="M129" s="271"/>
      <c r="N129" s="23"/>
      <c r="O129" s="16"/>
      <c r="P129" s="17"/>
      <c r="Q129" s="7"/>
      <c r="S129" s="271"/>
      <c r="T129" s="23"/>
      <c r="U129" s="16"/>
      <c r="V129" s="17"/>
      <c r="W129" s="7"/>
      <c r="Y129" s="271"/>
      <c r="Z129" s="23"/>
      <c r="AA129" s="16"/>
      <c r="AB129" s="17"/>
      <c r="AC129" s="7"/>
      <c r="AG129" s="190"/>
      <c r="AH129" s="131"/>
      <c r="AI129" s="131"/>
      <c r="AJ129" s="184"/>
    </row>
    <row r="130" spans="1:36" ht="20.149999999999999" customHeight="1" thickBot="1">
      <c r="A130" s="277"/>
      <c r="B130" s="35"/>
      <c r="C130" s="152"/>
      <c r="D130" s="22"/>
      <c r="E130" s="36"/>
      <c r="G130" s="271"/>
      <c r="H130" s="24"/>
      <c r="I130" s="25"/>
      <c r="J130" s="26"/>
      <c r="K130" s="7"/>
      <c r="M130" s="271"/>
      <c r="N130" s="24"/>
      <c r="O130" s="25"/>
      <c r="P130" s="26"/>
      <c r="Q130" s="7"/>
      <c r="S130" s="271"/>
      <c r="T130" s="24"/>
      <c r="U130" s="25"/>
      <c r="V130" s="26"/>
      <c r="W130" s="36"/>
      <c r="Y130" s="271"/>
      <c r="Z130" s="24"/>
      <c r="AA130" s="25"/>
      <c r="AB130" s="26"/>
      <c r="AC130" s="7"/>
      <c r="AG130" s="190"/>
      <c r="AH130" s="131"/>
      <c r="AI130" s="131"/>
      <c r="AJ130" s="184"/>
    </row>
    <row r="131" spans="1:36" ht="20.149999999999999" customHeight="1" thickBot="1">
      <c r="A131" s="270" t="s">
        <v>100</v>
      </c>
      <c r="B131" s="28" t="s">
        <v>358</v>
      </c>
      <c r="C131" s="29" t="s">
        <v>359</v>
      </c>
      <c r="D131" s="198">
        <v>75</v>
      </c>
      <c r="E131" s="7" t="s">
        <v>212</v>
      </c>
      <c r="G131" s="270" t="s">
        <v>100</v>
      </c>
      <c r="H131" s="28" t="str">
        <f>'11209桃源'!$E21</f>
        <v>玉米三丁
(玉米、豆干、毛豆仁、
紅蘿蔔)</v>
      </c>
      <c r="I131" s="29" t="s">
        <v>75</v>
      </c>
      <c r="J131" s="30">
        <v>30</v>
      </c>
      <c r="K131" s="4" t="s">
        <v>212</v>
      </c>
      <c r="M131" s="270" t="s">
        <v>100</v>
      </c>
      <c r="N131" s="28" t="str">
        <f>'11209桃源'!$E22</f>
        <v>番茄豆腐
(豆腐、番茄、木耳)</v>
      </c>
      <c r="O131" s="29" t="s">
        <v>252</v>
      </c>
      <c r="P131" s="30">
        <v>60</v>
      </c>
      <c r="Q131" s="4" t="s">
        <v>54</v>
      </c>
      <c r="S131" s="270" t="s">
        <v>100</v>
      </c>
      <c r="T131" s="28" t="str">
        <f>'11209桃源'!$E23</f>
        <v>紅蘿蔔炒蛋
(雞蛋、紅蘿蔔、毛豆仁)</v>
      </c>
      <c r="U131" s="29" t="s">
        <v>288</v>
      </c>
      <c r="V131" s="30">
        <v>45</v>
      </c>
      <c r="W131" s="7" t="s">
        <v>211</v>
      </c>
      <c r="Y131" s="270" t="s">
        <v>100</v>
      </c>
      <c r="Z131" s="28" t="str">
        <f>'11209桃源'!$E24</f>
        <v>蜜汁豆干
(豆干、白芝麻)</v>
      </c>
      <c r="AA131" s="29" t="s">
        <v>192</v>
      </c>
      <c r="AB131" s="30">
        <v>90</v>
      </c>
      <c r="AC131" s="4" t="s">
        <v>212</v>
      </c>
      <c r="AG131" s="186" t="s">
        <v>322</v>
      </c>
      <c r="AH131" s="34" t="s">
        <v>323</v>
      </c>
      <c r="AI131" s="17">
        <v>70</v>
      </c>
      <c r="AJ131" s="133" t="s">
        <v>54</v>
      </c>
    </row>
    <row r="132" spans="1:36" ht="20.149999999999999" customHeight="1">
      <c r="A132" s="271"/>
      <c r="B132" s="31"/>
      <c r="C132" s="10" t="s">
        <v>360</v>
      </c>
      <c r="D132" s="31">
        <v>5</v>
      </c>
      <c r="E132" s="7" t="s">
        <v>212</v>
      </c>
      <c r="G132" s="271"/>
      <c r="H132" s="31"/>
      <c r="I132" s="10" t="s">
        <v>337</v>
      </c>
      <c r="J132" s="31">
        <v>15</v>
      </c>
      <c r="K132" s="7" t="s">
        <v>212</v>
      </c>
      <c r="M132" s="271"/>
      <c r="N132" s="31"/>
      <c r="O132" s="10" t="s">
        <v>308</v>
      </c>
      <c r="P132" s="31">
        <v>10</v>
      </c>
      <c r="Q132" s="4" t="s">
        <v>54</v>
      </c>
      <c r="S132" s="271"/>
      <c r="T132" s="31"/>
      <c r="U132" s="10" t="s">
        <v>310</v>
      </c>
      <c r="V132" s="31">
        <v>30</v>
      </c>
      <c r="W132" s="7" t="s">
        <v>212</v>
      </c>
      <c r="Y132" s="271"/>
      <c r="Z132" s="31"/>
      <c r="AA132" s="10" t="s">
        <v>194</v>
      </c>
      <c r="AB132" s="31">
        <v>5</v>
      </c>
      <c r="AC132" s="7" t="s">
        <v>212</v>
      </c>
      <c r="AG132" s="187"/>
      <c r="AH132" s="34" t="s">
        <v>111</v>
      </c>
      <c r="AI132" s="17">
        <v>5</v>
      </c>
      <c r="AJ132" s="133" t="s">
        <v>54</v>
      </c>
    </row>
    <row r="133" spans="1:36" ht="20.149999999999999" customHeight="1">
      <c r="A133" s="271"/>
      <c r="B133" s="31"/>
      <c r="C133" s="10" t="s">
        <v>75</v>
      </c>
      <c r="D133" s="31">
        <v>5</v>
      </c>
      <c r="E133" s="7" t="s">
        <v>212</v>
      </c>
      <c r="G133" s="271"/>
      <c r="H133" s="31"/>
      <c r="I133" s="10" t="s">
        <v>195</v>
      </c>
      <c r="J133" s="31">
        <v>25</v>
      </c>
      <c r="K133" s="7" t="s">
        <v>211</v>
      </c>
      <c r="M133" s="271"/>
      <c r="N133" s="31"/>
      <c r="O133" s="10" t="s">
        <v>111</v>
      </c>
      <c r="P133" s="31">
        <v>3</v>
      </c>
      <c r="Q133" s="7" t="s">
        <v>54</v>
      </c>
      <c r="S133" s="271"/>
      <c r="T133" s="31"/>
      <c r="U133" s="10" t="s">
        <v>216</v>
      </c>
      <c r="V133" s="31">
        <v>5</v>
      </c>
      <c r="W133" s="7" t="s">
        <v>212</v>
      </c>
      <c r="Y133" s="271"/>
      <c r="Z133" s="31"/>
      <c r="AA133" s="10" t="s">
        <v>196</v>
      </c>
      <c r="AB133" s="31">
        <v>1</v>
      </c>
      <c r="AC133" s="7" t="s">
        <v>212</v>
      </c>
      <c r="AG133" s="176"/>
      <c r="AH133" s="10" t="s">
        <v>132</v>
      </c>
      <c r="AI133" s="10">
        <v>8</v>
      </c>
      <c r="AJ133" s="133" t="s">
        <v>54</v>
      </c>
    </row>
    <row r="134" spans="1:36" ht="20.149999999999999" customHeight="1">
      <c r="A134" s="271"/>
      <c r="B134" s="31"/>
      <c r="C134" s="10" t="s">
        <v>336</v>
      </c>
      <c r="D134" s="31">
        <v>3</v>
      </c>
      <c r="E134" s="133" t="s">
        <v>212</v>
      </c>
      <c r="G134" s="271"/>
      <c r="H134" s="31"/>
      <c r="I134" s="10" t="s">
        <v>145</v>
      </c>
      <c r="J134" s="31">
        <v>10</v>
      </c>
      <c r="K134" s="7" t="s">
        <v>212</v>
      </c>
      <c r="M134" s="271"/>
      <c r="N134" s="31"/>
      <c r="O134" s="10" t="s">
        <v>309</v>
      </c>
      <c r="P134" s="31"/>
      <c r="Q134" s="7"/>
      <c r="S134" s="271"/>
      <c r="T134" s="31"/>
      <c r="U134" s="10"/>
      <c r="V134" s="31"/>
      <c r="W134" s="7"/>
      <c r="Y134" s="271"/>
      <c r="Z134" s="31"/>
      <c r="AA134" s="10"/>
      <c r="AB134" s="31"/>
      <c r="AC134" s="7"/>
      <c r="AG134" s="190"/>
      <c r="AH134" s="131" t="s">
        <v>205</v>
      </c>
      <c r="AI134" s="131"/>
      <c r="AJ134" s="184"/>
    </row>
    <row r="135" spans="1:36" ht="20.149999999999999" customHeight="1">
      <c r="A135" s="271"/>
      <c r="B135" s="31"/>
      <c r="C135" s="10"/>
      <c r="D135" s="31"/>
      <c r="E135" s="136"/>
      <c r="G135" s="271"/>
      <c r="H135" s="31"/>
      <c r="I135" s="10"/>
      <c r="J135" s="31"/>
      <c r="K135" s="7"/>
      <c r="M135" s="271"/>
      <c r="N135" s="31"/>
      <c r="O135" s="10"/>
      <c r="P135" s="31"/>
      <c r="Q135" s="7"/>
      <c r="S135" s="271"/>
      <c r="T135" s="31"/>
      <c r="U135" s="10"/>
      <c r="V135" s="31"/>
      <c r="W135" s="7"/>
      <c r="Y135" s="271"/>
      <c r="Z135" s="31"/>
      <c r="AA135" s="10"/>
      <c r="AB135" s="31"/>
      <c r="AC135" s="7"/>
      <c r="AG135" s="190"/>
      <c r="AH135" s="131"/>
      <c r="AI135" s="131"/>
      <c r="AJ135" s="184"/>
    </row>
    <row r="136" spans="1:36" ht="20.149999999999999" customHeight="1">
      <c r="A136" s="271"/>
      <c r="B136" s="31"/>
      <c r="C136" s="10"/>
      <c r="D136" s="31"/>
      <c r="E136" s="7"/>
      <c r="G136" s="271"/>
      <c r="H136" s="31"/>
      <c r="I136" s="10"/>
      <c r="J136" s="31"/>
      <c r="K136" s="7"/>
      <c r="M136" s="271"/>
      <c r="N136" s="31"/>
      <c r="O136" s="10"/>
      <c r="P136" s="31"/>
      <c r="Q136" s="7"/>
      <c r="S136" s="271"/>
      <c r="T136" s="31"/>
      <c r="U136" s="10"/>
      <c r="V136" s="31"/>
      <c r="W136" s="7"/>
      <c r="Y136" s="271"/>
      <c r="Z136" s="31"/>
      <c r="AA136" s="10"/>
      <c r="AB136" s="31"/>
      <c r="AC136" s="7"/>
      <c r="AG136" s="190"/>
      <c r="AH136" s="131"/>
      <c r="AI136" s="131"/>
      <c r="AJ136" s="184"/>
    </row>
    <row r="137" spans="1:36" ht="20.149999999999999" customHeight="1">
      <c r="A137" s="271"/>
      <c r="B137" s="17"/>
      <c r="C137" s="32"/>
      <c r="D137" s="31"/>
      <c r="E137" s="7"/>
      <c r="G137" s="271"/>
      <c r="H137" s="17"/>
      <c r="I137" s="32"/>
      <c r="J137" s="31"/>
      <c r="K137" s="7"/>
      <c r="M137" s="271"/>
      <c r="N137" s="17"/>
      <c r="O137" s="32"/>
      <c r="P137" s="31"/>
      <c r="Q137" s="7"/>
      <c r="S137" s="271"/>
      <c r="T137" s="17"/>
      <c r="U137" s="32"/>
      <c r="V137" s="31"/>
      <c r="W137" s="7"/>
      <c r="Y137" s="271"/>
      <c r="Z137" s="17"/>
      <c r="AA137" s="32"/>
      <c r="AB137" s="31"/>
      <c r="AC137" s="7"/>
      <c r="AG137" s="190"/>
      <c r="AH137" s="131"/>
      <c r="AI137" s="131"/>
      <c r="AJ137" s="184"/>
    </row>
    <row r="138" spans="1:36" ht="20.149999999999999" customHeight="1" thickBot="1">
      <c r="A138" s="277"/>
      <c r="B138" s="35"/>
      <c r="C138" s="13"/>
      <c r="D138" s="27"/>
      <c r="E138" s="36"/>
      <c r="G138" s="277"/>
      <c r="H138" s="35"/>
      <c r="I138" s="13"/>
      <c r="J138" s="27"/>
      <c r="K138" s="36"/>
      <c r="M138" s="277"/>
      <c r="N138" s="35"/>
      <c r="O138" s="13"/>
      <c r="P138" s="27"/>
      <c r="Q138" s="36"/>
      <c r="S138" s="277"/>
      <c r="T138" s="35"/>
      <c r="U138" s="13"/>
      <c r="V138" s="27"/>
      <c r="W138" s="36"/>
      <c r="Y138" s="277"/>
      <c r="Z138" s="35"/>
      <c r="AA138" s="13"/>
      <c r="AB138" s="27"/>
      <c r="AC138" s="36"/>
      <c r="AG138" s="190"/>
      <c r="AH138" s="131"/>
      <c r="AI138" s="131"/>
      <c r="AJ138" s="184"/>
    </row>
    <row r="139" spans="1:36" ht="20.149999999999999" customHeight="1">
      <c r="A139" s="270" t="s">
        <v>101</v>
      </c>
      <c r="B139" s="33" t="str">
        <f>'11209桃源'!$F20</f>
        <v>有機荷葉白菜</v>
      </c>
      <c r="C139" s="37" t="s">
        <v>248</v>
      </c>
      <c r="D139" s="18">
        <v>72</v>
      </c>
      <c r="E139" s="7" t="s">
        <v>211</v>
      </c>
      <c r="G139" s="270" t="s">
        <v>101</v>
      </c>
      <c r="H139" s="33" t="str">
        <f>'11209桃源'!$F21</f>
        <v>有機黑葉白菜</v>
      </c>
      <c r="I139" s="37" t="s">
        <v>248</v>
      </c>
      <c r="J139" s="18">
        <v>72</v>
      </c>
      <c r="K139" s="7" t="s">
        <v>212</v>
      </c>
      <c r="M139" s="270" t="s">
        <v>101</v>
      </c>
      <c r="N139" s="33" t="str">
        <f>'11209桃源'!$F22</f>
        <v>油菜</v>
      </c>
      <c r="O139" s="37" t="s">
        <v>249</v>
      </c>
      <c r="P139" s="18">
        <v>72</v>
      </c>
      <c r="Q139" s="7" t="s">
        <v>211</v>
      </c>
      <c r="S139" s="270" t="s">
        <v>101</v>
      </c>
      <c r="T139" s="33" t="str">
        <f>'11209桃源'!$F23</f>
        <v>有機小松菜</v>
      </c>
      <c r="U139" s="37" t="s">
        <v>231</v>
      </c>
      <c r="V139" s="18">
        <v>72</v>
      </c>
      <c r="W139" s="7" t="s">
        <v>212</v>
      </c>
      <c r="Y139" s="270" t="s">
        <v>101</v>
      </c>
      <c r="Z139" s="33" t="str">
        <f>'11209桃源'!$F24</f>
        <v>青江菜</v>
      </c>
      <c r="AA139" s="37" t="s">
        <v>249</v>
      </c>
      <c r="AB139" s="18">
        <v>72</v>
      </c>
      <c r="AC139" s="7" t="s">
        <v>212</v>
      </c>
      <c r="AG139" s="186" t="str">
        <f>'11209桃源'!$F23</f>
        <v>有機小松菜</v>
      </c>
      <c r="AH139" s="34" t="s">
        <v>231</v>
      </c>
      <c r="AI139" s="17">
        <v>72</v>
      </c>
      <c r="AJ139" s="133" t="s">
        <v>212</v>
      </c>
    </row>
    <row r="140" spans="1:36" ht="20.149999999999999" customHeight="1">
      <c r="A140" s="271"/>
      <c r="B140" s="38"/>
      <c r="C140" s="34" t="s">
        <v>251</v>
      </c>
      <c r="D140" s="17"/>
      <c r="E140" s="7"/>
      <c r="G140" s="271"/>
      <c r="H140" s="38"/>
      <c r="I140" s="34" t="s">
        <v>251</v>
      </c>
      <c r="J140" s="17"/>
      <c r="K140" s="7"/>
      <c r="M140" s="271"/>
      <c r="N140" s="38"/>
      <c r="O140" s="34" t="s">
        <v>251</v>
      </c>
      <c r="P140" s="10"/>
      <c r="Q140" s="7"/>
      <c r="S140" s="271"/>
      <c r="T140" s="38"/>
      <c r="U140" s="34" t="s">
        <v>251</v>
      </c>
      <c r="V140" s="17"/>
      <c r="W140" s="7"/>
      <c r="Y140" s="271"/>
      <c r="Z140" s="38"/>
      <c r="AA140" s="34" t="s">
        <v>251</v>
      </c>
      <c r="AB140" s="17"/>
      <c r="AC140" s="7"/>
      <c r="AG140" s="187"/>
      <c r="AH140" s="34" t="s">
        <v>251</v>
      </c>
      <c r="AI140" s="17"/>
      <c r="AJ140" s="133"/>
    </row>
    <row r="141" spans="1:36" ht="20.149999999999999" customHeight="1">
      <c r="A141" s="271"/>
      <c r="B141" s="8"/>
      <c r="C141" s="9"/>
      <c r="D141" s="10"/>
      <c r="E141" s="7"/>
      <c r="G141" s="271"/>
      <c r="H141" s="8"/>
      <c r="I141" s="9"/>
      <c r="J141" s="10"/>
      <c r="K141" s="7"/>
      <c r="M141" s="271"/>
      <c r="N141" s="8"/>
      <c r="O141" s="9"/>
      <c r="P141" s="10"/>
      <c r="Q141" s="7"/>
      <c r="S141" s="271"/>
      <c r="T141" s="8"/>
      <c r="U141" s="9"/>
      <c r="V141" s="10"/>
      <c r="W141" s="7"/>
      <c r="Y141" s="271"/>
      <c r="Z141" s="8"/>
      <c r="AA141" s="9"/>
      <c r="AB141" s="10"/>
      <c r="AC141" s="7"/>
      <c r="AG141" s="190"/>
      <c r="AH141" s="131"/>
      <c r="AI141" s="131"/>
      <c r="AJ141" s="184"/>
    </row>
    <row r="142" spans="1:36" ht="20.149999999999999" customHeight="1">
      <c r="A142" s="271"/>
      <c r="B142" s="8"/>
      <c r="C142" s="9"/>
      <c r="D142" s="10"/>
      <c r="E142" s="7"/>
      <c r="G142" s="271"/>
      <c r="H142" s="8"/>
      <c r="I142" s="9"/>
      <c r="J142" s="10"/>
      <c r="K142" s="7"/>
      <c r="M142" s="271"/>
      <c r="N142" s="8"/>
      <c r="O142" s="9"/>
      <c r="P142" s="10"/>
      <c r="Q142" s="7"/>
      <c r="S142" s="271"/>
      <c r="T142" s="8"/>
      <c r="U142" s="9"/>
      <c r="V142" s="10"/>
      <c r="W142" s="7"/>
      <c r="Y142" s="271"/>
      <c r="Z142" s="8"/>
      <c r="AA142" s="9"/>
      <c r="AB142" s="10"/>
      <c r="AC142" s="7"/>
      <c r="AG142" s="190"/>
      <c r="AH142" s="131"/>
      <c r="AI142" s="131"/>
      <c r="AJ142" s="184"/>
    </row>
    <row r="143" spans="1:36" ht="20.149999999999999" customHeight="1">
      <c r="A143" s="271"/>
      <c r="B143" s="8"/>
      <c r="C143" s="9"/>
      <c r="D143" s="10"/>
      <c r="E143" s="7"/>
      <c r="G143" s="271"/>
      <c r="H143" s="8"/>
      <c r="I143" s="9"/>
      <c r="J143" s="10"/>
      <c r="K143" s="7"/>
      <c r="M143" s="271"/>
      <c r="N143" s="8"/>
      <c r="O143" s="9"/>
      <c r="P143" s="10"/>
      <c r="Q143" s="7"/>
      <c r="S143" s="271"/>
      <c r="T143" s="8"/>
      <c r="U143" s="9"/>
      <c r="V143" s="10"/>
      <c r="W143" s="7"/>
      <c r="Y143" s="271"/>
      <c r="Z143" s="8"/>
      <c r="AA143" s="9"/>
      <c r="AB143" s="10"/>
      <c r="AC143" s="7"/>
      <c r="AG143" s="190"/>
      <c r="AH143" s="131"/>
      <c r="AI143" s="131"/>
      <c r="AJ143" s="184"/>
    </row>
    <row r="144" spans="1:36" ht="20.149999999999999" customHeight="1" thickBot="1">
      <c r="A144" s="271"/>
      <c r="B144" s="8"/>
      <c r="C144" s="9"/>
      <c r="D144" s="10"/>
      <c r="E144" s="7"/>
      <c r="G144" s="271"/>
      <c r="H144" s="8"/>
      <c r="I144" s="9"/>
      <c r="J144" s="13"/>
      <c r="K144" s="14"/>
      <c r="M144" s="271"/>
      <c r="N144" s="8"/>
      <c r="O144" s="9"/>
      <c r="P144" s="10"/>
      <c r="Q144" s="7"/>
      <c r="S144" s="271"/>
      <c r="T144" s="8"/>
      <c r="U144" s="9"/>
      <c r="V144" s="10"/>
      <c r="W144" s="7"/>
      <c r="Y144" s="271"/>
      <c r="Z144" s="8"/>
      <c r="AA144" s="9"/>
      <c r="AB144" s="10"/>
      <c r="AC144" s="7"/>
      <c r="AG144" s="190"/>
      <c r="AH144" s="131"/>
      <c r="AI144" s="131"/>
      <c r="AJ144" s="184"/>
    </row>
    <row r="145" spans="1:36" ht="20.149999999999999" customHeight="1">
      <c r="A145" s="270" t="s">
        <v>92</v>
      </c>
      <c r="B145" s="39" t="str">
        <f>'11209桃源'!$G20</f>
        <v>肉骨茶湯
(大白菜)</v>
      </c>
      <c r="C145" s="40" t="s">
        <v>197</v>
      </c>
      <c r="D145" s="41">
        <v>30</v>
      </c>
      <c r="E145" s="130" t="s">
        <v>212</v>
      </c>
      <c r="G145" s="270" t="s">
        <v>92</v>
      </c>
      <c r="H145" s="39" t="s">
        <v>361</v>
      </c>
      <c r="I145" s="40" t="s">
        <v>362</v>
      </c>
      <c r="J145" s="18">
        <v>20</v>
      </c>
      <c r="K145" s="130" t="s">
        <v>212</v>
      </c>
      <c r="M145" s="270" t="s">
        <v>92</v>
      </c>
      <c r="N145" s="39" t="str">
        <f>'11209桃源'!$G22</f>
        <v>榨菜冬粉湯
(冬粉、榨菜)</v>
      </c>
      <c r="O145" s="40" t="s">
        <v>317</v>
      </c>
      <c r="P145" s="41">
        <v>8</v>
      </c>
      <c r="Q145" s="4" t="s">
        <v>318</v>
      </c>
      <c r="S145" s="270" t="s">
        <v>92</v>
      </c>
      <c r="T145" s="39" t="str">
        <f>'11209桃源'!$G23</f>
        <v>洋蔥鮮蔬湯
(大白菜、洋蔥、木耳、紅蘿蔔)</v>
      </c>
      <c r="U145" s="40" t="s">
        <v>148</v>
      </c>
      <c r="V145" s="41">
        <v>15</v>
      </c>
      <c r="W145" s="130" t="s">
        <v>212</v>
      </c>
      <c r="Y145" s="270" t="s">
        <v>92</v>
      </c>
      <c r="Z145" s="39" t="str">
        <f>'11209桃源'!$G24</f>
        <v>銀耳紅棗湯
(白木耳、紅棗)</v>
      </c>
      <c r="AA145" s="40" t="s">
        <v>117</v>
      </c>
      <c r="AB145" s="41">
        <v>3</v>
      </c>
      <c r="AC145" s="4" t="s">
        <v>211</v>
      </c>
      <c r="AF145" s="276"/>
      <c r="AG145" s="185" t="s">
        <v>329</v>
      </c>
      <c r="AH145" s="185" t="s">
        <v>113</v>
      </c>
      <c r="AI145" s="17">
        <v>22</v>
      </c>
      <c r="AJ145" s="10" t="s">
        <v>54</v>
      </c>
    </row>
    <row r="146" spans="1:36" ht="20.149999999999999" customHeight="1">
      <c r="A146" s="271"/>
      <c r="B146" s="42"/>
      <c r="C146" s="43" t="s">
        <v>198</v>
      </c>
      <c r="D146" s="17"/>
      <c r="E146" s="19"/>
      <c r="G146" s="271"/>
      <c r="H146" s="42"/>
      <c r="I146" s="43" t="s">
        <v>363</v>
      </c>
      <c r="J146" s="17">
        <v>10</v>
      </c>
      <c r="K146" s="136" t="s">
        <v>212</v>
      </c>
      <c r="M146" s="271"/>
      <c r="N146" s="42"/>
      <c r="O146" s="43" t="s">
        <v>319</v>
      </c>
      <c r="P146" s="17">
        <v>10</v>
      </c>
      <c r="Q146" s="7" t="s">
        <v>318</v>
      </c>
      <c r="S146" s="271"/>
      <c r="T146" s="42"/>
      <c r="U146" s="43" t="s">
        <v>86</v>
      </c>
      <c r="V146" s="17">
        <v>10</v>
      </c>
      <c r="W146" s="133" t="s">
        <v>212</v>
      </c>
      <c r="Y146" s="271"/>
      <c r="Z146" s="42"/>
      <c r="AA146" s="43" t="s">
        <v>116</v>
      </c>
      <c r="AB146" s="17">
        <v>0.5</v>
      </c>
      <c r="AC146" s="7" t="s">
        <v>212</v>
      </c>
      <c r="AF146" s="276"/>
      <c r="AG146" s="188"/>
      <c r="AH146" s="188" t="s">
        <v>312</v>
      </c>
      <c r="AI146" s="17">
        <v>5</v>
      </c>
      <c r="AJ146" s="10" t="s">
        <v>54</v>
      </c>
    </row>
    <row r="147" spans="1:36" ht="20.149999999999999" customHeight="1">
      <c r="A147" s="271"/>
      <c r="B147" s="8"/>
      <c r="C147" s="44" t="s">
        <v>199</v>
      </c>
      <c r="D147" s="10"/>
      <c r="E147" s="19"/>
      <c r="G147" s="271"/>
      <c r="H147" s="8"/>
      <c r="I147" s="44" t="s">
        <v>256</v>
      </c>
      <c r="J147" s="10"/>
      <c r="K147" s="19"/>
      <c r="M147" s="271"/>
      <c r="N147" s="8"/>
      <c r="O147" s="44"/>
      <c r="P147" s="10"/>
      <c r="Q147" s="7"/>
      <c r="S147" s="271"/>
      <c r="T147" s="8"/>
      <c r="U147" s="44" t="s">
        <v>111</v>
      </c>
      <c r="V147" s="10">
        <v>5</v>
      </c>
      <c r="W147" s="133" t="s">
        <v>212</v>
      </c>
      <c r="Y147" s="271"/>
      <c r="Z147" s="8"/>
      <c r="AA147" s="44"/>
      <c r="AB147" s="10"/>
      <c r="AC147" s="7"/>
      <c r="AF147" s="276"/>
      <c r="AG147" s="176"/>
      <c r="AH147" s="176" t="s">
        <v>87</v>
      </c>
      <c r="AI147" s="10">
        <v>3</v>
      </c>
      <c r="AJ147" s="10" t="s">
        <v>54</v>
      </c>
    </row>
    <row r="148" spans="1:36" ht="20.149999999999999" customHeight="1" thickBot="1">
      <c r="A148" s="271"/>
      <c r="B148" s="8"/>
      <c r="C148" s="9" t="s">
        <v>200</v>
      </c>
      <c r="D148" s="10"/>
      <c r="E148" s="7"/>
      <c r="G148" s="271"/>
      <c r="H148" s="8"/>
      <c r="I148" s="9"/>
      <c r="J148" s="10"/>
      <c r="K148" s="7"/>
      <c r="M148" s="271"/>
      <c r="N148" s="8"/>
      <c r="O148" s="9"/>
      <c r="P148" s="10"/>
      <c r="Q148" s="7"/>
      <c r="S148" s="271"/>
      <c r="T148" s="8"/>
      <c r="U148" s="9" t="s">
        <v>150</v>
      </c>
      <c r="V148" s="10">
        <v>5</v>
      </c>
      <c r="W148" s="136" t="s">
        <v>212</v>
      </c>
      <c r="Y148" s="271"/>
      <c r="Z148" s="8"/>
      <c r="AA148" s="9"/>
      <c r="AB148" s="10"/>
      <c r="AC148" s="7"/>
      <c r="AF148" s="276"/>
      <c r="AG148" s="177"/>
      <c r="AH148" s="177" t="s">
        <v>115</v>
      </c>
      <c r="AI148" s="13">
        <v>3</v>
      </c>
      <c r="AJ148" s="13" t="s">
        <v>54</v>
      </c>
    </row>
    <row r="149" spans="1:36" ht="20.149999999999999" customHeight="1" thickBot="1">
      <c r="A149" s="277"/>
      <c r="B149" s="11"/>
      <c r="C149" s="12"/>
      <c r="D149" s="13"/>
      <c r="E149" s="14"/>
      <c r="G149" s="277"/>
      <c r="H149" s="11"/>
      <c r="I149" s="12"/>
      <c r="J149" s="13"/>
      <c r="K149" s="14"/>
      <c r="M149" s="277"/>
      <c r="N149" s="11"/>
      <c r="O149" s="12"/>
      <c r="P149" s="13"/>
      <c r="Q149" s="14"/>
      <c r="S149" s="277"/>
      <c r="T149" s="11"/>
      <c r="U149" s="12"/>
      <c r="V149" s="13"/>
      <c r="W149" s="14"/>
      <c r="Y149" s="277"/>
      <c r="Z149" s="11"/>
      <c r="AA149" s="12"/>
      <c r="AB149" s="13"/>
      <c r="AC149" s="14"/>
      <c r="AF149" s="276"/>
    </row>
    <row r="150" spans="1:36" ht="20.149999999999999" customHeight="1" thickBot="1">
      <c r="A150" s="45"/>
      <c r="B150" s="46"/>
      <c r="C150" s="47"/>
      <c r="D150" s="48"/>
      <c r="E150" s="49"/>
      <c r="G150" s="45"/>
      <c r="H150" s="46"/>
      <c r="I150" s="47"/>
      <c r="J150" s="48"/>
      <c r="K150" s="49"/>
      <c r="M150" s="45"/>
      <c r="N150" s="46"/>
      <c r="O150" s="47"/>
      <c r="P150" s="48"/>
      <c r="Q150" s="49"/>
      <c r="S150" s="45"/>
      <c r="T150" s="46"/>
      <c r="U150" s="47"/>
      <c r="V150" s="48"/>
      <c r="W150" s="49"/>
      <c r="Y150" s="45"/>
      <c r="Z150" s="46"/>
      <c r="AA150" s="47"/>
      <c r="AB150" s="48"/>
      <c r="AC150" s="49"/>
    </row>
    <row r="151" spans="1:36" ht="20.149999999999999" customHeight="1" thickBot="1">
      <c r="A151" s="279">
        <f>A114+7</f>
        <v>45194</v>
      </c>
      <c r="B151" s="279"/>
      <c r="C151" s="279"/>
      <c r="D151" s="272">
        <v>42415</v>
      </c>
      <c r="E151" s="272"/>
      <c r="G151" s="279">
        <f>A151+1</f>
        <v>45195</v>
      </c>
      <c r="H151" s="279"/>
      <c r="I151" s="279"/>
      <c r="J151" s="272">
        <f>G151</f>
        <v>45195</v>
      </c>
      <c r="K151" s="272"/>
      <c r="M151" s="279">
        <f>G151+1</f>
        <v>45196</v>
      </c>
      <c r="N151" s="279"/>
      <c r="O151" s="279"/>
      <c r="P151" s="272">
        <f>M151</f>
        <v>45196</v>
      </c>
      <c r="Q151" s="272"/>
      <c r="S151" s="279">
        <f>M151+1</f>
        <v>45197</v>
      </c>
      <c r="T151" s="279"/>
      <c r="U151" s="279"/>
      <c r="V151" s="272">
        <f>S151</f>
        <v>45197</v>
      </c>
      <c r="W151" s="272"/>
      <c r="Y151" s="279">
        <f>S151+1</f>
        <v>45198</v>
      </c>
      <c r="Z151" s="279"/>
      <c r="AA151" s="279"/>
      <c r="AB151" s="272">
        <f>Y151</f>
        <v>45198</v>
      </c>
      <c r="AC151" s="272"/>
    </row>
    <row r="152" spans="1:36" ht="20.149999999999999" customHeight="1">
      <c r="A152" s="270" t="s">
        <v>94</v>
      </c>
      <c r="B152" s="2" t="str">
        <f>'11209桃源'!$C26</f>
        <v>糙米飯</v>
      </c>
      <c r="C152" s="2" t="s">
        <v>151</v>
      </c>
      <c r="D152" s="3">
        <v>65</v>
      </c>
      <c r="E152" s="4" t="s">
        <v>212</v>
      </c>
      <c r="G152" s="270" t="s">
        <v>94</v>
      </c>
      <c r="H152" s="2" t="str">
        <f>'11209桃源'!$C27</f>
        <v>燕麥飯</v>
      </c>
      <c r="I152" s="2" t="s">
        <v>142</v>
      </c>
      <c r="J152" s="3">
        <v>65</v>
      </c>
      <c r="K152" s="4" t="s">
        <v>212</v>
      </c>
      <c r="M152" s="271" t="s">
        <v>94</v>
      </c>
      <c r="N152" s="132" t="str">
        <f>'11209桃源'!$C28</f>
        <v>南瓜飯</v>
      </c>
      <c r="O152" s="199" t="s">
        <v>225</v>
      </c>
      <c r="P152" s="3">
        <v>80</v>
      </c>
      <c r="Q152" s="4" t="s">
        <v>212</v>
      </c>
      <c r="S152" s="278" t="s">
        <v>94</v>
      </c>
      <c r="T152" s="132" t="str">
        <f>'11209桃源'!$C29</f>
        <v>咖哩鮮蔬炒飯</v>
      </c>
      <c r="U152" s="132" t="s">
        <v>151</v>
      </c>
      <c r="V152" s="194">
        <v>80</v>
      </c>
      <c r="W152" s="136" t="s">
        <v>54</v>
      </c>
      <c r="Y152" s="270" t="s">
        <v>94</v>
      </c>
      <c r="Z152" s="2" t="str">
        <f>'11209桃源'!$C30</f>
        <v>中秋節放假</v>
      </c>
      <c r="AA152" s="2"/>
      <c r="AB152" s="3"/>
      <c r="AC152" s="4"/>
    </row>
    <row r="153" spans="1:36" ht="20.149999999999999" customHeight="1">
      <c r="A153" s="271"/>
      <c r="B153" s="5"/>
      <c r="C153" s="5" t="s">
        <v>246</v>
      </c>
      <c r="D153" s="6">
        <v>15</v>
      </c>
      <c r="E153" s="7" t="s">
        <v>212</v>
      </c>
      <c r="G153" s="271"/>
      <c r="H153" s="5"/>
      <c r="I153" s="5" t="s">
        <v>166</v>
      </c>
      <c r="J153" s="6">
        <v>15</v>
      </c>
      <c r="K153" s="133" t="s">
        <v>212</v>
      </c>
      <c r="M153" s="271"/>
      <c r="N153" s="5"/>
      <c r="O153" s="131" t="s">
        <v>297</v>
      </c>
      <c r="P153" s="6">
        <v>15</v>
      </c>
      <c r="Q153" s="7" t="s">
        <v>213</v>
      </c>
      <c r="S153" s="278"/>
      <c r="T153" s="5"/>
      <c r="U153" s="5" t="s">
        <v>114</v>
      </c>
      <c r="V153" s="195">
        <v>20</v>
      </c>
      <c r="W153" s="133" t="s">
        <v>54</v>
      </c>
      <c r="Y153" s="271"/>
      <c r="Z153" s="5"/>
      <c r="AA153" s="5"/>
      <c r="AB153" s="6"/>
      <c r="AC153" s="7"/>
    </row>
    <row r="154" spans="1:36" ht="20.149999999999999" customHeight="1">
      <c r="A154" s="271"/>
      <c r="B154" s="102"/>
      <c r="C154" s="103"/>
      <c r="D154" s="6"/>
      <c r="E154" s="7"/>
      <c r="G154" s="271"/>
      <c r="H154" s="102"/>
      <c r="I154" s="103"/>
      <c r="J154" s="6"/>
      <c r="K154" s="133"/>
      <c r="M154" s="271"/>
      <c r="N154" s="102"/>
      <c r="O154" s="131"/>
      <c r="P154" s="6"/>
      <c r="Q154" s="7"/>
      <c r="S154" s="271"/>
      <c r="T154" s="102"/>
      <c r="U154" s="5" t="s">
        <v>87</v>
      </c>
      <c r="V154" s="6">
        <v>10</v>
      </c>
      <c r="W154" s="7" t="s">
        <v>54</v>
      </c>
      <c r="Y154" s="271"/>
      <c r="Z154" s="102"/>
      <c r="AA154" s="103"/>
      <c r="AB154" s="6"/>
      <c r="AC154" s="7"/>
    </row>
    <row r="155" spans="1:36" ht="20.149999999999999" customHeight="1">
      <c r="A155" s="271"/>
      <c r="B155" s="102"/>
      <c r="C155" s="103"/>
      <c r="D155" s="6"/>
      <c r="E155" s="7"/>
      <c r="G155" s="271"/>
      <c r="H155" s="102"/>
      <c r="I155" s="103"/>
      <c r="J155" s="6"/>
      <c r="K155" s="19"/>
      <c r="M155" s="271"/>
      <c r="N155" s="102"/>
      <c r="O155" s="131"/>
      <c r="P155" s="6"/>
      <c r="Q155" s="7"/>
      <c r="S155" s="271"/>
      <c r="T155" s="102"/>
      <c r="U155" s="103" t="s">
        <v>86</v>
      </c>
      <c r="V155" s="6">
        <v>10</v>
      </c>
      <c r="W155" s="7" t="s">
        <v>54</v>
      </c>
      <c r="Y155" s="271"/>
      <c r="Z155" s="102"/>
      <c r="AA155" s="103"/>
      <c r="AB155" s="6"/>
      <c r="AC155" s="7"/>
    </row>
    <row r="156" spans="1:36" ht="20.149999999999999" customHeight="1">
      <c r="A156" s="271"/>
      <c r="B156" s="102"/>
      <c r="C156" s="103"/>
      <c r="D156" s="6"/>
      <c r="E156" s="7"/>
      <c r="G156" s="271"/>
      <c r="H156" s="102"/>
      <c r="I156" s="9"/>
      <c r="J156" s="10"/>
      <c r="K156" s="7"/>
      <c r="M156" s="271"/>
      <c r="N156" s="102"/>
      <c r="O156" s="103"/>
      <c r="P156" s="6"/>
      <c r="Q156" s="7"/>
      <c r="S156" s="271"/>
      <c r="T156" s="102"/>
      <c r="U156" s="103" t="s">
        <v>75</v>
      </c>
      <c r="V156" s="6">
        <v>10</v>
      </c>
      <c r="W156" s="7" t="s">
        <v>54</v>
      </c>
      <c r="Y156" s="271"/>
      <c r="Z156" s="102"/>
      <c r="AA156" s="103"/>
      <c r="AB156" s="6"/>
      <c r="AC156" s="7"/>
    </row>
    <row r="157" spans="1:36" ht="20.149999999999999" customHeight="1">
      <c r="A157" s="271"/>
      <c r="B157" s="8"/>
      <c r="C157" s="9"/>
      <c r="D157" s="10"/>
      <c r="E157" s="7"/>
      <c r="G157" s="271"/>
      <c r="H157" s="8"/>
      <c r="I157" s="9"/>
      <c r="J157" s="10"/>
      <c r="K157" s="7"/>
      <c r="M157" s="271"/>
      <c r="N157" s="8"/>
      <c r="O157" s="9"/>
      <c r="P157" s="10"/>
      <c r="Q157" s="7"/>
      <c r="S157" s="271"/>
      <c r="T157" s="8"/>
      <c r="U157" s="9" t="s">
        <v>74</v>
      </c>
      <c r="V157" s="10"/>
      <c r="W157" s="7"/>
      <c r="Y157" s="271"/>
      <c r="Z157" s="8"/>
      <c r="AA157" s="9"/>
      <c r="AB157" s="10"/>
      <c r="AC157" s="7"/>
    </row>
    <row r="158" spans="1:36" ht="20.149999999999999" customHeight="1">
      <c r="A158" s="271"/>
      <c r="B158" s="8"/>
      <c r="C158" s="9"/>
      <c r="D158" s="10"/>
      <c r="E158" s="7"/>
      <c r="G158" s="271"/>
      <c r="H158" s="8"/>
      <c r="I158" s="9"/>
      <c r="J158" s="10"/>
      <c r="K158" s="7"/>
      <c r="M158" s="271"/>
      <c r="N158" s="8"/>
      <c r="O158" s="9"/>
      <c r="P158" s="10"/>
      <c r="Q158" s="7"/>
      <c r="S158" s="271"/>
      <c r="T158" s="8"/>
      <c r="U158" s="9"/>
      <c r="V158" s="10"/>
      <c r="W158" s="7"/>
      <c r="Y158" s="271"/>
      <c r="Z158" s="8"/>
      <c r="AA158" s="9"/>
      <c r="AB158" s="10"/>
      <c r="AC158" s="7"/>
    </row>
    <row r="159" spans="1:36" ht="20.149999999999999" customHeight="1" thickBot="1">
      <c r="A159" s="277"/>
      <c r="B159" s="11"/>
      <c r="C159" s="12"/>
      <c r="D159" s="13"/>
      <c r="E159" s="14"/>
      <c r="G159" s="277"/>
      <c r="H159" s="11"/>
      <c r="I159" s="12"/>
      <c r="J159" s="13"/>
      <c r="K159" s="14"/>
      <c r="M159" s="277"/>
      <c r="N159" s="11"/>
      <c r="O159" s="12"/>
      <c r="P159" s="13"/>
      <c r="Q159" s="14"/>
      <c r="S159" s="277"/>
      <c r="T159" s="11"/>
      <c r="U159" s="12"/>
      <c r="V159" s="13"/>
      <c r="W159" s="14"/>
      <c r="Y159" s="277"/>
      <c r="Z159" s="11"/>
      <c r="AA159" s="12"/>
      <c r="AB159" s="13"/>
      <c r="AC159" s="14"/>
    </row>
    <row r="160" spans="1:36" ht="20.149999999999999" customHeight="1">
      <c r="A160" s="270" t="s">
        <v>89</v>
      </c>
      <c r="B160" s="15" t="str">
        <f>'11209桃源'!$D26</f>
        <v>瓜仔肉
(豬肉、洋蔥、筍)</v>
      </c>
      <c r="C160" s="16" t="s">
        <v>144</v>
      </c>
      <c r="D160" s="17">
        <v>75</v>
      </c>
      <c r="E160" s="7" t="s">
        <v>211</v>
      </c>
      <c r="G160" s="270" t="s">
        <v>89</v>
      </c>
      <c r="H160" s="15" t="str">
        <f>'11209桃源'!$D27</f>
        <v>紅燒魚丁
(魚肉、白蘿蔔、紅蘿蔔)</v>
      </c>
      <c r="I160" s="16" t="s">
        <v>458</v>
      </c>
      <c r="J160" s="17">
        <v>75</v>
      </c>
      <c r="K160" s="7" t="s">
        <v>211</v>
      </c>
      <c r="M160" s="270" t="s">
        <v>89</v>
      </c>
      <c r="N160" s="15" t="str">
        <f>'11209桃源'!$D28</f>
        <v>鐵板肉柳
(豬肉、豆芽菜、洋蔥、木耳)</v>
      </c>
      <c r="O160" s="16" t="s">
        <v>298</v>
      </c>
      <c r="P160" s="17">
        <v>75</v>
      </c>
      <c r="Q160" s="7" t="s">
        <v>211</v>
      </c>
      <c r="S160" s="270" t="s">
        <v>89</v>
      </c>
      <c r="T160" s="15" t="str">
        <f>'11209桃源'!$D29</f>
        <v>三杯雞
(雞肉、杏鮑菇)</v>
      </c>
      <c r="U160" s="16" t="s">
        <v>82</v>
      </c>
      <c r="V160" s="17">
        <v>75</v>
      </c>
      <c r="W160" s="7" t="s">
        <v>250</v>
      </c>
      <c r="Y160" s="270" t="s">
        <v>89</v>
      </c>
      <c r="Z160" s="15">
        <f>'11209桃源'!$D30</f>
        <v>0</v>
      </c>
      <c r="AA160" s="21"/>
      <c r="AB160" s="17"/>
      <c r="AC160" s="7"/>
    </row>
    <row r="161" spans="1:29" ht="20.149999999999999" customHeight="1">
      <c r="A161" s="271"/>
      <c r="B161" s="20"/>
      <c r="C161" s="21" t="s">
        <v>126</v>
      </c>
      <c r="D161" s="17">
        <v>20</v>
      </c>
      <c r="E161" s="7" t="s">
        <v>212</v>
      </c>
      <c r="G161" s="271"/>
      <c r="H161" s="20"/>
      <c r="I161" s="21" t="s">
        <v>160</v>
      </c>
      <c r="J161" s="17">
        <v>20</v>
      </c>
      <c r="K161" s="7" t="s">
        <v>212</v>
      </c>
      <c r="M161" s="271"/>
      <c r="N161" s="20"/>
      <c r="O161" s="21" t="s">
        <v>299</v>
      </c>
      <c r="P161" s="17">
        <v>15</v>
      </c>
      <c r="Q161" s="7" t="s">
        <v>212</v>
      </c>
      <c r="S161" s="271"/>
      <c r="T161" s="20"/>
      <c r="U161" s="21" t="s">
        <v>122</v>
      </c>
      <c r="V161" s="17">
        <v>20</v>
      </c>
      <c r="W161" s="7" t="s">
        <v>250</v>
      </c>
      <c r="Y161" s="271"/>
      <c r="Z161" s="20"/>
      <c r="AA161" s="21"/>
      <c r="AB161" s="17"/>
      <c r="AC161" s="7"/>
    </row>
    <row r="162" spans="1:29" ht="20.149999999999999" customHeight="1">
      <c r="A162" s="271"/>
      <c r="B162" s="20"/>
      <c r="C162" s="21" t="s">
        <v>191</v>
      </c>
      <c r="D162" s="17">
        <v>15</v>
      </c>
      <c r="E162" s="7" t="s">
        <v>250</v>
      </c>
      <c r="G162" s="271"/>
      <c r="H162" s="20"/>
      <c r="I162" s="21" t="s">
        <v>154</v>
      </c>
      <c r="J162" s="17">
        <v>10</v>
      </c>
      <c r="K162" s="7" t="s">
        <v>250</v>
      </c>
      <c r="M162" s="271"/>
      <c r="N162" s="20"/>
      <c r="O162" s="21" t="s">
        <v>366</v>
      </c>
      <c r="P162" s="17">
        <v>10</v>
      </c>
      <c r="Q162" s="7" t="s">
        <v>212</v>
      </c>
      <c r="S162" s="271"/>
      <c r="T162" s="20"/>
      <c r="U162" s="21" t="s">
        <v>62</v>
      </c>
      <c r="V162" s="17">
        <v>1</v>
      </c>
      <c r="W162" s="7"/>
      <c r="Y162" s="271"/>
      <c r="Z162" s="20"/>
      <c r="AA162" s="21"/>
      <c r="AB162" s="17"/>
      <c r="AC162" s="7"/>
    </row>
    <row r="163" spans="1:29" ht="20.149999999999999" customHeight="1">
      <c r="A163" s="271"/>
      <c r="B163" s="20"/>
      <c r="C163" s="21" t="s">
        <v>202</v>
      </c>
      <c r="D163" s="17">
        <v>15</v>
      </c>
      <c r="E163" s="7" t="s">
        <v>212</v>
      </c>
      <c r="G163" s="271"/>
      <c r="H163" s="20"/>
      <c r="I163" s="21" t="s">
        <v>62</v>
      </c>
      <c r="J163" s="17"/>
      <c r="K163" s="7"/>
      <c r="M163" s="271"/>
      <c r="N163" s="20"/>
      <c r="O163" s="21" t="s">
        <v>300</v>
      </c>
      <c r="P163" s="17">
        <v>5</v>
      </c>
      <c r="Q163" s="7" t="s">
        <v>212</v>
      </c>
      <c r="S163" s="271"/>
      <c r="T163" s="20"/>
      <c r="U163" s="21" t="s">
        <v>200</v>
      </c>
      <c r="V163" s="17">
        <v>1</v>
      </c>
      <c r="W163" s="7"/>
      <c r="Y163" s="271"/>
      <c r="Z163" s="20"/>
      <c r="AA163" s="21"/>
      <c r="AB163" s="17"/>
      <c r="AC163" s="7"/>
    </row>
    <row r="164" spans="1:29" ht="20.149999999999999" customHeight="1">
      <c r="A164" s="271"/>
      <c r="B164" s="20"/>
      <c r="C164" s="21" t="s">
        <v>158</v>
      </c>
      <c r="D164" s="17"/>
      <c r="E164" s="7"/>
      <c r="G164" s="271"/>
      <c r="H164" s="20"/>
      <c r="I164" s="21"/>
      <c r="J164" s="17"/>
      <c r="K164" s="7"/>
      <c r="M164" s="271"/>
      <c r="N164" s="20"/>
      <c r="O164" s="21" t="s">
        <v>205</v>
      </c>
      <c r="P164" s="17"/>
      <c r="Q164" s="7"/>
      <c r="S164" s="271"/>
      <c r="T164" s="20"/>
      <c r="U164" s="16" t="s">
        <v>61</v>
      </c>
      <c r="V164" s="17">
        <v>1</v>
      </c>
      <c r="W164" s="7"/>
      <c r="Y164" s="271"/>
      <c r="Z164" s="20"/>
      <c r="AA164" s="21"/>
      <c r="AB164" s="17"/>
      <c r="AC164" s="7"/>
    </row>
    <row r="165" spans="1:29" ht="20.149999999999999" customHeight="1">
      <c r="A165" s="271"/>
      <c r="B165" s="23"/>
      <c r="C165" s="16"/>
      <c r="D165" s="17"/>
      <c r="E165" s="7"/>
      <c r="G165" s="271"/>
      <c r="H165" s="23"/>
      <c r="I165" s="16"/>
      <c r="J165" s="17"/>
      <c r="K165" s="7"/>
      <c r="M165" s="271"/>
      <c r="N165" s="23"/>
      <c r="O165" s="16"/>
      <c r="P165" s="17"/>
      <c r="Q165" s="7"/>
      <c r="S165" s="271"/>
      <c r="T165" s="23"/>
      <c r="U165" s="16"/>
      <c r="V165" s="17"/>
      <c r="W165" s="7"/>
      <c r="Y165" s="271"/>
      <c r="Z165" s="23"/>
      <c r="AA165" s="16"/>
      <c r="AB165" s="17"/>
      <c r="AC165" s="7"/>
    </row>
    <row r="166" spans="1:29" ht="20.149999999999999" customHeight="1">
      <c r="A166" s="271"/>
      <c r="B166" s="23"/>
      <c r="C166" s="16"/>
      <c r="D166" s="17"/>
      <c r="E166" s="7"/>
      <c r="G166" s="271"/>
      <c r="H166" s="23"/>
      <c r="I166" s="16"/>
      <c r="J166" s="17"/>
      <c r="K166" s="7"/>
      <c r="M166" s="271"/>
      <c r="N166" s="23"/>
      <c r="O166" s="16"/>
      <c r="P166" s="17"/>
      <c r="Q166" s="7"/>
      <c r="S166" s="271"/>
      <c r="T166" s="23"/>
      <c r="U166" s="16"/>
      <c r="V166" s="17"/>
      <c r="W166" s="7"/>
      <c r="Y166" s="271"/>
      <c r="Z166" s="23"/>
      <c r="AA166" s="16"/>
      <c r="AB166" s="17"/>
      <c r="AC166" s="7"/>
    </row>
    <row r="167" spans="1:29" ht="20.149999999999999" customHeight="1" thickBot="1">
      <c r="A167" s="271"/>
      <c r="B167" s="24"/>
      <c r="C167" s="25"/>
      <c r="D167" s="26"/>
      <c r="E167" s="36"/>
      <c r="G167" s="271"/>
      <c r="H167" s="24"/>
      <c r="I167" s="25"/>
      <c r="J167" s="26"/>
      <c r="K167" s="7"/>
      <c r="M167" s="271"/>
      <c r="N167" s="24"/>
      <c r="O167" s="25"/>
      <c r="P167" s="26"/>
      <c r="Q167" s="7"/>
      <c r="S167" s="271"/>
      <c r="T167" s="24"/>
      <c r="U167" s="25"/>
      <c r="V167" s="26"/>
      <c r="W167" s="7"/>
      <c r="Y167" s="271"/>
      <c r="Z167" s="24"/>
      <c r="AA167" s="25"/>
      <c r="AB167" s="26"/>
      <c r="AC167" s="36"/>
    </row>
    <row r="168" spans="1:29" ht="20.149999999999999" customHeight="1">
      <c r="A168" s="270" t="s">
        <v>102</v>
      </c>
      <c r="B168" s="28" t="str">
        <f>'11209桃源'!$E26</f>
        <v>絲瓜冬粉
(絲瓜、冬粉、紅蘿蔔、豬肉)</v>
      </c>
      <c r="C168" s="29" t="s">
        <v>203</v>
      </c>
      <c r="D168" s="30">
        <v>50</v>
      </c>
      <c r="E168" s="19" t="s">
        <v>212</v>
      </c>
      <c r="G168" s="270" t="s">
        <v>102</v>
      </c>
      <c r="H168" s="28" t="str">
        <f>'11209桃源'!$E27</f>
        <v>腰果蒸蛋
(雞蛋、南瓜、玉米、腰果)</v>
      </c>
      <c r="I168" s="29" t="s">
        <v>120</v>
      </c>
      <c r="J168" s="30">
        <v>45</v>
      </c>
      <c r="K168" s="19" t="s">
        <v>54</v>
      </c>
      <c r="M168" s="270" t="s">
        <v>102</v>
      </c>
      <c r="N168" s="28" t="str">
        <f>'11209桃源'!$E28</f>
        <v>海根三絲
(海帶根、筍、紅蘿蔔)</v>
      </c>
      <c r="O168" s="29" t="s">
        <v>311</v>
      </c>
      <c r="P168" s="30">
        <v>50</v>
      </c>
      <c r="Q168" s="4" t="s">
        <v>54</v>
      </c>
      <c r="S168" s="270" t="s">
        <v>102</v>
      </c>
      <c r="T168" s="28" t="str">
        <f>'11209桃源'!$E29</f>
        <v>金針菇燴冬瓜
(冬瓜、金針菇、木耳)</v>
      </c>
      <c r="U168" s="29" t="s">
        <v>187</v>
      </c>
      <c r="V168" s="30">
        <v>60</v>
      </c>
      <c r="W168" s="130" t="s">
        <v>212</v>
      </c>
      <c r="Y168" s="270" t="s">
        <v>102</v>
      </c>
      <c r="Z168" s="28">
        <f>'11209桃源'!$E30</f>
        <v>0</v>
      </c>
      <c r="AA168" s="29"/>
      <c r="AB168" s="30"/>
      <c r="AC168" s="19"/>
    </row>
    <row r="169" spans="1:29" ht="20.149999999999999" customHeight="1">
      <c r="A169" s="271"/>
      <c r="B169" s="31"/>
      <c r="C169" s="10" t="s">
        <v>170</v>
      </c>
      <c r="D169" s="31">
        <v>8</v>
      </c>
      <c r="E169" s="7" t="s">
        <v>212</v>
      </c>
      <c r="G169" s="271"/>
      <c r="H169" s="31"/>
      <c r="I169" s="10" t="s">
        <v>365</v>
      </c>
      <c r="J169" s="31">
        <v>1</v>
      </c>
      <c r="K169" s="19" t="s">
        <v>54</v>
      </c>
      <c r="M169" s="271"/>
      <c r="N169" s="31"/>
      <c r="O169" s="10" t="s">
        <v>312</v>
      </c>
      <c r="P169" s="31">
        <v>15</v>
      </c>
      <c r="Q169" s="7" t="s">
        <v>54</v>
      </c>
      <c r="S169" s="271"/>
      <c r="T169" s="31"/>
      <c r="U169" s="10" t="s">
        <v>175</v>
      </c>
      <c r="V169" s="31">
        <v>13</v>
      </c>
      <c r="W169" s="133" t="s">
        <v>212</v>
      </c>
      <c r="Y169" s="271"/>
      <c r="Z169" s="31"/>
      <c r="AA169" s="10"/>
      <c r="AB169" s="31"/>
      <c r="AC169" s="7"/>
    </row>
    <row r="170" spans="1:29" ht="20.149999999999999" customHeight="1">
      <c r="A170" s="271"/>
      <c r="B170" s="31"/>
      <c r="C170" s="10" t="s">
        <v>144</v>
      </c>
      <c r="D170" s="31">
        <v>5</v>
      </c>
      <c r="E170" s="7" t="s">
        <v>250</v>
      </c>
      <c r="G170" s="271"/>
      <c r="H170" s="31"/>
      <c r="I170" s="10" t="s">
        <v>264</v>
      </c>
      <c r="J170" s="31">
        <v>1</v>
      </c>
      <c r="K170" s="19" t="s">
        <v>54</v>
      </c>
      <c r="M170" s="271"/>
      <c r="N170" s="31"/>
      <c r="O170" s="10" t="s">
        <v>87</v>
      </c>
      <c r="P170" s="31">
        <v>10</v>
      </c>
      <c r="Q170" s="7" t="s">
        <v>54</v>
      </c>
      <c r="S170" s="271"/>
      <c r="T170" s="31"/>
      <c r="U170" s="10" t="s">
        <v>119</v>
      </c>
      <c r="V170" s="31">
        <v>3</v>
      </c>
      <c r="W170" s="19" t="s">
        <v>212</v>
      </c>
      <c r="Y170" s="271"/>
      <c r="Z170" s="31"/>
      <c r="AA170" s="10"/>
      <c r="AB170" s="31"/>
      <c r="AC170" s="7"/>
    </row>
    <row r="171" spans="1:29" ht="20.149999999999999" customHeight="1">
      <c r="A171" s="271"/>
      <c r="B171" s="31"/>
      <c r="C171" s="10" t="s">
        <v>204</v>
      </c>
      <c r="D171" s="31">
        <v>5</v>
      </c>
      <c r="E171" s="7" t="s">
        <v>212</v>
      </c>
      <c r="G171" s="271"/>
      <c r="H171" s="31"/>
      <c r="I171" s="10" t="s">
        <v>265</v>
      </c>
      <c r="J171" s="31">
        <v>1</v>
      </c>
      <c r="K171" s="7" t="s">
        <v>54</v>
      </c>
      <c r="M171" s="271"/>
      <c r="N171" s="31"/>
      <c r="O171" s="10"/>
      <c r="P171" s="31"/>
      <c r="Q171" s="7"/>
      <c r="S171" s="271"/>
      <c r="T171" s="31"/>
      <c r="U171" s="10"/>
      <c r="V171" s="31"/>
      <c r="W171" s="7"/>
      <c r="Y171" s="271"/>
      <c r="Z171" s="31"/>
      <c r="AA171" s="10"/>
      <c r="AB171" s="31"/>
      <c r="AC171" s="7"/>
    </row>
    <row r="172" spans="1:29" ht="20.149999999999999" customHeight="1">
      <c r="A172" s="271"/>
      <c r="B172" s="31"/>
      <c r="C172" s="10"/>
      <c r="D172" s="31"/>
      <c r="E172" s="7"/>
      <c r="G172" s="271"/>
      <c r="H172" s="31"/>
      <c r="I172" s="10"/>
      <c r="J172" s="31"/>
      <c r="K172" s="7"/>
      <c r="M172" s="271"/>
      <c r="N172" s="31"/>
      <c r="O172" s="10"/>
      <c r="P172" s="31"/>
      <c r="Q172" s="7"/>
      <c r="S172" s="271"/>
      <c r="T172" s="31"/>
      <c r="U172" s="10"/>
      <c r="V172" s="31"/>
      <c r="W172" s="7"/>
      <c r="Y172" s="271"/>
      <c r="Z172" s="31"/>
      <c r="AA172" s="10"/>
      <c r="AB172" s="31"/>
      <c r="AC172" s="7"/>
    </row>
    <row r="173" spans="1:29" ht="20.149999999999999" customHeight="1">
      <c r="A173" s="271"/>
      <c r="B173" s="31"/>
      <c r="C173" s="10"/>
      <c r="D173" s="31"/>
      <c r="E173" s="7"/>
      <c r="G173" s="271"/>
      <c r="H173" s="31"/>
      <c r="I173" s="10"/>
      <c r="J173" s="31"/>
      <c r="K173" s="7"/>
      <c r="M173" s="271"/>
      <c r="N173" s="31"/>
      <c r="O173" s="10"/>
      <c r="P173" s="31"/>
      <c r="Q173" s="7"/>
      <c r="S173" s="271"/>
      <c r="T173" s="31"/>
      <c r="U173" s="10"/>
      <c r="V173" s="31"/>
      <c r="W173" s="7"/>
      <c r="Y173" s="271"/>
      <c r="Z173" s="31"/>
      <c r="AA173" s="10"/>
      <c r="AB173" s="31"/>
      <c r="AC173" s="7"/>
    </row>
    <row r="174" spans="1:29" ht="20.149999999999999" customHeight="1">
      <c r="A174" s="271"/>
      <c r="B174" s="17"/>
      <c r="C174" s="32"/>
      <c r="D174" s="31"/>
      <c r="E174" s="7"/>
      <c r="G174" s="271"/>
      <c r="H174" s="17"/>
      <c r="I174" s="32"/>
      <c r="J174" s="31"/>
      <c r="K174" s="7"/>
      <c r="M174" s="271"/>
      <c r="N174" s="17"/>
      <c r="O174" s="32"/>
      <c r="P174" s="31"/>
      <c r="Q174" s="7"/>
      <c r="S174" s="271"/>
      <c r="T174" s="17"/>
      <c r="U174" s="32"/>
      <c r="V174" s="31"/>
      <c r="W174" s="7"/>
      <c r="Y174" s="271"/>
      <c r="Z174" s="17"/>
      <c r="AA174" s="32"/>
      <c r="AB174" s="31"/>
      <c r="AC174" s="7"/>
    </row>
    <row r="175" spans="1:29" ht="20.149999999999999" customHeight="1" thickBot="1">
      <c r="A175" s="277"/>
      <c r="B175" s="35"/>
      <c r="C175" s="13"/>
      <c r="D175" s="27"/>
      <c r="E175" s="36"/>
      <c r="G175" s="277"/>
      <c r="H175" s="35"/>
      <c r="I175" s="13"/>
      <c r="J175" s="27"/>
      <c r="K175" s="36"/>
      <c r="M175" s="277"/>
      <c r="N175" s="35"/>
      <c r="O175" s="13"/>
      <c r="P175" s="27"/>
      <c r="Q175" s="36"/>
      <c r="S175" s="277"/>
      <c r="T175" s="35"/>
      <c r="U175" s="13"/>
      <c r="V175" s="27"/>
      <c r="W175" s="36"/>
      <c r="Y175" s="277"/>
      <c r="Z175" s="35"/>
      <c r="AA175" s="13"/>
      <c r="AB175" s="27"/>
      <c r="AC175" s="36"/>
    </row>
    <row r="176" spans="1:29" ht="20.149999999999999" customHeight="1">
      <c r="A176" s="270" t="s">
        <v>91</v>
      </c>
      <c r="B176" s="33" t="str">
        <f>'11209桃源'!$F26</f>
        <v>有機荷葉白菜</v>
      </c>
      <c r="C176" s="37" t="s">
        <v>248</v>
      </c>
      <c r="D176" s="18">
        <v>72</v>
      </c>
      <c r="E176" s="7" t="s">
        <v>212</v>
      </c>
      <c r="G176" s="270" t="s">
        <v>91</v>
      </c>
      <c r="H176" s="33" t="str">
        <f>'11209桃源'!$F27</f>
        <v>有機白莧菜</v>
      </c>
      <c r="I176" s="37" t="s">
        <v>248</v>
      </c>
      <c r="J176" s="18">
        <v>72</v>
      </c>
      <c r="K176" s="7" t="s">
        <v>211</v>
      </c>
      <c r="M176" s="270" t="s">
        <v>91</v>
      </c>
      <c r="N176" s="33" t="str">
        <f>'11209桃源'!$F28</f>
        <v>莧菜</v>
      </c>
      <c r="O176" s="37" t="s">
        <v>249</v>
      </c>
      <c r="P176" s="18">
        <v>72</v>
      </c>
      <c r="Q176" s="7" t="s">
        <v>211</v>
      </c>
      <c r="S176" s="270" t="s">
        <v>91</v>
      </c>
      <c r="T176" s="33" t="str">
        <f>'11209桃源'!$F29</f>
        <v>有機小白菜</v>
      </c>
      <c r="U176" s="37" t="s">
        <v>248</v>
      </c>
      <c r="V176" s="18">
        <v>72</v>
      </c>
      <c r="W176" s="7" t="s">
        <v>211</v>
      </c>
      <c r="Y176" s="270" t="s">
        <v>91</v>
      </c>
      <c r="Z176" s="33">
        <f>'11209桃源'!$F30</f>
        <v>0</v>
      </c>
      <c r="AA176" s="37"/>
      <c r="AB176" s="18"/>
      <c r="AC176" s="7"/>
    </row>
    <row r="177" spans="1:29" ht="20.149999999999999" customHeight="1">
      <c r="A177" s="271"/>
      <c r="B177" s="38"/>
      <c r="C177" s="34" t="s">
        <v>251</v>
      </c>
      <c r="D177" s="17"/>
      <c r="E177" s="7"/>
      <c r="G177" s="271"/>
      <c r="H177" s="38"/>
      <c r="I177" s="34" t="s">
        <v>251</v>
      </c>
      <c r="J177" s="17"/>
      <c r="K177" s="7"/>
      <c r="M177" s="271"/>
      <c r="N177" s="38"/>
      <c r="O177" s="34" t="s">
        <v>251</v>
      </c>
      <c r="P177" s="17"/>
      <c r="Q177" s="7"/>
      <c r="S177" s="271"/>
      <c r="T177" s="38"/>
      <c r="U177" s="34" t="s">
        <v>251</v>
      </c>
      <c r="V177" s="17"/>
      <c r="W177" s="7"/>
      <c r="Y177" s="271"/>
      <c r="Z177" s="38"/>
      <c r="AA177" s="34"/>
      <c r="AB177" s="17"/>
      <c r="AC177" s="7"/>
    </row>
    <row r="178" spans="1:29" ht="20.149999999999999" customHeight="1">
      <c r="A178" s="271"/>
      <c r="B178" s="8"/>
      <c r="C178" s="9"/>
      <c r="D178" s="10"/>
      <c r="E178" s="7"/>
      <c r="G178" s="271"/>
      <c r="H178" s="8"/>
      <c r="I178" s="9"/>
      <c r="J178" s="10"/>
      <c r="K178" s="7"/>
      <c r="M178" s="271"/>
      <c r="N178" s="8"/>
      <c r="O178" s="9"/>
      <c r="P178" s="10"/>
      <c r="Q178" s="7"/>
      <c r="S178" s="271"/>
      <c r="T178" s="8"/>
      <c r="U178" s="9"/>
      <c r="V178" s="10"/>
      <c r="W178" s="7"/>
      <c r="Y178" s="271"/>
      <c r="Z178" s="8"/>
      <c r="AA178" s="9"/>
      <c r="AB178" s="10"/>
      <c r="AC178" s="7"/>
    </row>
    <row r="179" spans="1:29" ht="24" customHeight="1">
      <c r="A179" s="271"/>
      <c r="B179" s="8"/>
      <c r="C179" s="9"/>
      <c r="D179" s="10"/>
      <c r="E179" s="7"/>
      <c r="G179" s="271"/>
      <c r="H179" s="8"/>
      <c r="I179" s="9"/>
      <c r="J179" s="10"/>
      <c r="K179" s="7"/>
      <c r="M179" s="271"/>
      <c r="N179" s="8"/>
      <c r="O179" s="9"/>
      <c r="P179" s="10"/>
      <c r="Q179" s="7"/>
      <c r="S179" s="271"/>
      <c r="T179" s="8"/>
      <c r="U179" s="9"/>
      <c r="V179" s="10"/>
      <c r="W179" s="7"/>
      <c r="Y179" s="271"/>
      <c r="Z179" s="8"/>
      <c r="AA179" s="9"/>
      <c r="AB179" s="10"/>
      <c r="AC179" s="7"/>
    </row>
    <row r="180" spans="1:29" ht="20.149999999999999" customHeight="1">
      <c r="A180" s="271"/>
      <c r="B180" s="8"/>
      <c r="C180" s="9"/>
      <c r="D180" s="10"/>
      <c r="E180" s="7"/>
      <c r="G180" s="271"/>
      <c r="H180" s="8"/>
      <c r="I180" s="9"/>
      <c r="J180" s="10"/>
      <c r="K180" s="7"/>
      <c r="M180" s="271"/>
      <c r="N180" s="8"/>
      <c r="O180" s="9"/>
      <c r="P180" s="10"/>
      <c r="Q180" s="7"/>
      <c r="S180" s="271"/>
      <c r="T180" s="8"/>
      <c r="U180" s="9"/>
      <c r="V180" s="10"/>
      <c r="W180" s="7"/>
      <c r="Y180" s="271"/>
      <c r="Z180" s="8"/>
      <c r="AA180" s="9"/>
      <c r="AB180" s="10"/>
      <c r="AC180" s="7"/>
    </row>
    <row r="181" spans="1:29" ht="20.149999999999999" customHeight="1" thickBot="1">
      <c r="A181" s="271"/>
      <c r="B181" s="8"/>
      <c r="C181" s="9"/>
      <c r="D181" s="10"/>
      <c r="E181" s="7"/>
      <c r="G181" s="271"/>
      <c r="H181" s="8"/>
      <c r="I181" s="9"/>
      <c r="J181" s="10"/>
      <c r="K181" s="7"/>
      <c r="M181" s="271"/>
      <c r="N181" s="8"/>
      <c r="O181" s="9"/>
      <c r="P181" s="10"/>
      <c r="Q181" s="7"/>
      <c r="S181" s="271"/>
      <c r="T181" s="8"/>
      <c r="U181" s="9"/>
      <c r="V181" s="10"/>
      <c r="W181" s="36"/>
      <c r="Y181" s="271"/>
      <c r="Z181" s="8"/>
      <c r="AA181" s="9"/>
      <c r="AB181" s="10"/>
      <c r="AC181" s="7"/>
    </row>
    <row r="182" spans="1:29" ht="20.149999999999999" customHeight="1">
      <c r="A182" s="270" t="s">
        <v>92</v>
      </c>
      <c r="B182" s="39" t="str">
        <f>'11209桃源'!$G26</f>
        <v>銀蘿玉米湯
(白蘿蔔、玉米)</v>
      </c>
      <c r="C182" s="40" t="s">
        <v>193</v>
      </c>
      <c r="D182" s="41">
        <v>20</v>
      </c>
      <c r="E182" s="4" t="s">
        <v>212</v>
      </c>
      <c r="G182" s="270" t="s">
        <v>92</v>
      </c>
      <c r="H182" s="39" t="str">
        <f>'11209桃源'!$G27</f>
        <v>黑糖地瓜湯
(地瓜)</v>
      </c>
      <c r="I182" s="40" t="s">
        <v>313</v>
      </c>
      <c r="J182" s="41">
        <v>30</v>
      </c>
      <c r="K182" s="4" t="s">
        <v>212</v>
      </c>
      <c r="M182" s="270" t="s">
        <v>92</v>
      </c>
      <c r="N182" s="39" t="str">
        <f>'11209桃源'!$G28</f>
        <v>枸杞洋芋湯
(馬鈴薯、枸杞)</v>
      </c>
      <c r="O182" s="40" t="s">
        <v>123</v>
      </c>
      <c r="P182" s="41">
        <v>30</v>
      </c>
      <c r="Q182" s="4" t="s">
        <v>212</v>
      </c>
      <c r="S182" s="270" t="s">
        <v>92</v>
      </c>
      <c r="T182" s="39" t="str">
        <f>'11209桃源'!$G29</f>
        <v>味噌豆腐湯
(豆腐)</v>
      </c>
      <c r="U182" s="40" t="s">
        <v>253</v>
      </c>
      <c r="V182" s="41">
        <v>30</v>
      </c>
      <c r="W182" s="19" t="s">
        <v>211</v>
      </c>
      <c r="Y182" s="270" t="s">
        <v>92</v>
      </c>
      <c r="Z182" s="39">
        <f>'11209桃源'!$G30</f>
        <v>0</v>
      </c>
      <c r="AA182" s="40"/>
      <c r="AB182" s="41"/>
      <c r="AC182" s="4"/>
    </row>
    <row r="183" spans="1:29" ht="20.149999999999999" customHeight="1">
      <c r="A183" s="271"/>
      <c r="B183" s="42"/>
      <c r="C183" s="43" t="s">
        <v>245</v>
      </c>
      <c r="D183" s="17">
        <v>10</v>
      </c>
      <c r="E183" s="7" t="s">
        <v>212</v>
      </c>
      <c r="G183" s="271"/>
      <c r="H183" s="42"/>
      <c r="I183" s="43" t="s">
        <v>314</v>
      </c>
      <c r="J183" s="17"/>
      <c r="K183" s="7"/>
      <c r="M183" s="271"/>
      <c r="N183" s="42"/>
      <c r="O183" s="43" t="s">
        <v>189</v>
      </c>
      <c r="P183" s="17"/>
      <c r="Q183" s="7"/>
      <c r="S183" s="271"/>
      <c r="T183" s="42"/>
      <c r="U183" s="43" t="s">
        <v>254</v>
      </c>
      <c r="V183" s="17"/>
      <c r="W183" s="7"/>
      <c r="Y183" s="271"/>
      <c r="Z183" s="42"/>
      <c r="AA183" s="43"/>
      <c r="AB183" s="17"/>
      <c r="AC183" s="7"/>
    </row>
    <row r="184" spans="1:29" ht="20.149999999999999" customHeight="1">
      <c r="A184" s="271"/>
      <c r="B184" s="8"/>
      <c r="C184" s="44"/>
      <c r="D184" s="10"/>
      <c r="E184" s="19"/>
      <c r="G184" s="271"/>
      <c r="H184" s="8"/>
      <c r="I184" s="44"/>
      <c r="J184" s="10"/>
      <c r="K184" s="7"/>
      <c r="M184" s="271"/>
      <c r="N184" s="8"/>
      <c r="O184" s="44"/>
      <c r="P184" s="10"/>
      <c r="Q184" s="7"/>
      <c r="S184" s="271"/>
      <c r="T184" s="8"/>
      <c r="U184" s="44"/>
      <c r="V184" s="10"/>
      <c r="W184" s="7"/>
      <c r="Y184" s="271"/>
      <c r="Z184" s="8"/>
      <c r="AA184" s="44"/>
      <c r="AB184" s="10"/>
      <c r="AC184" s="133"/>
    </row>
    <row r="185" spans="1:29" ht="20.149999999999999" customHeight="1">
      <c r="A185" s="271"/>
      <c r="B185" s="8"/>
      <c r="C185" s="9"/>
      <c r="D185" s="10"/>
      <c r="E185" s="7"/>
      <c r="G185" s="271"/>
      <c r="H185" s="8"/>
      <c r="I185" s="9"/>
      <c r="J185" s="10"/>
      <c r="K185" s="7"/>
      <c r="M185" s="271"/>
      <c r="N185" s="8"/>
      <c r="O185" s="9"/>
      <c r="P185" s="10"/>
      <c r="Q185" s="7"/>
      <c r="S185" s="271"/>
      <c r="T185" s="8"/>
      <c r="U185" s="9"/>
      <c r="V185" s="10"/>
      <c r="W185" s="7"/>
      <c r="Y185" s="271"/>
      <c r="Z185" s="8"/>
      <c r="AA185" s="143"/>
      <c r="AB185" s="18"/>
      <c r="AC185" s="19"/>
    </row>
    <row r="186" spans="1:29" ht="20.149999999999999" customHeight="1" thickBot="1">
      <c r="A186" s="277"/>
      <c r="B186" s="11"/>
      <c r="C186" s="12"/>
      <c r="D186" s="13"/>
      <c r="E186" s="14"/>
      <c r="G186" s="277"/>
      <c r="H186" s="11"/>
      <c r="I186" s="12"/>
      <c r="J186" s="13"/>
      <c r="K186" s="14"/>
      <c r="M186" s="277"/>
      <c r="N186" s="11"/>
      <c r="O186" s="12"/>
      <c r="P186" s="13"/>
      <c r="Q186" s="14"/>
      <c r="S186" s="277"/>
      <c r="T186" s="11"/>
      <c r="U186" s="12"/>
      <c r="V186" s="13"/>
      <c r="W186" s="14"/>
      <c r="Y186" s="277"/>
      <c r="Z186" s="11"/>
      <c r="AA186" s="43"/>
      <c r="AB186" s="17"/>
      <c r="AC186" s="7"/>
    </row>
    <row r="187" spans="1:29" ht="20.149999999999999" customHeight="1" thickBot="1">
      <c r="A187" s="45"/>
      <c r="B187" s="46"/>
      <c r="C187" s="47"/>
      <c r="D187" s="48"/>
      <c r="E187" s="49"/>
      <c r="G187" s="45"/>
      <c r="H187" s="46"/>
      <c r="I187" s="47"/>
      <c r="J187" s="48"/>
      <c r="K187" s="49"/>
      <c r="M187" s="45"/>
      <c r="N187" s="46"/>
      <c r="O187" s="47"/>
      <c r="P187" s="48"/>
      <c r="Q187" s="49"/>
      <c r="S187" s="45"/>
      <c r="T187" s="46"/>
      <c r="U187" s="47"/>
      <c r="V187" s="48"/>
      <c r="W187" s="49"/>
      <c r="Y187" s="45"/>
      <c r="Z187" s="46"/>
      <c r="AA187" s="47"/>
      <c r="AB187" s="48"/>
      <c r="AC187" s="49"/>
    </row>
  </sheetData>
  <mergeCells count="178">
    <mergeCell ref="AB2:AC2"/>
    <mergeCell ref="AB40:AC40"/>
    <mergeCell ref="Y41:Y48"/>
    <mergeCell ref="Y49:Y56"/>
    <mergeCell ref="Y57:Y64"/>
    <mergeCell ref="Y65:Y70"/>
    <mergeCell ref="AB77:AC77"/>
    <mergeCell ref="V77:W77"/>
    <mergeCell ref="Y77:AA77"/>
    <mergeCell ref="J40:K40"/>
    <mergeCell ref="M40:O40"/>
    <mergeCell ref="P40:Q40"/>
    <mergeCell ref="S40:U40"/>
    <mergeCell ref="V40:W40"/>
    <mergeCell ref="Y40:AA40"/>
    <mergeCell ref="G2:I2"/>
    <mergeCell ref="S33:S37"/>
    <mergeCell ref="Y27:Y32"/>
    <mergeCell ref="Y33:Y37"/>
    <mergeCell ref="J2:K2"/>
    <mergeCell ref="M2:O2"/>
    <mergeCell ref="P2:Q2"/>
    <mergeCell ref="S2:U2"/>
    <mergeCell ref="S3:S10"/>
    <mergeCell ref="S11:S18"/>
    <mergeCell ref="Y11:Y18"/>
    <mergeCell ref="Y19:Y26"/>
    <mergeCell ref="V2:W2"/>
    <mergeCell ref="Y2:AA2"/>
    <mergeCell ref="S49:S56"/>
    <mergeCell ref="G33:G37"/>
    <mergeCell ref="A33:A37"/>
    <mergeCell ref="A27:A32"/>
    <mergeCell ref="A19:A26"/>
    <mergeCell ref="M19:M26"/>
    <mergeCell ref="M27:M32"/>
    <mergeCell ref="M33:M37"/>
    <mergeCell ref="G3:G10"/>
    <mergeCell ref="G11:G18"/>
    <mergeCell ref="G19:G26"/>
    <mergeCell ref="G27:G32"/>
    <mergeCell ref="M3:M10"/>
    <mergeCell ref="M11:M18"/>
    <mergeCell ref="S27:S32"/>
    <mergeCell ref="A40:C40"/>
    <mergeCell ref="A41:A48"/>
    <mergeCell ref="G41:G48"/>
    <mergeCell ref="M41:M48"/>
    <mergeCell ref="A49:A56"/>
    <mergeCell ref="G49:G56"/>
    <mergeCell ref="M49:M56"/>
    <mergeCell ref="D40:E40"/>
    <mergeCell ref="G40:I40"/>
    <mergeCell ref="A2:C2"/>
    <mergeCell ref="D2:E2"/>
    <mergeCell ref="S19:S26"/>
    <mergeCell ref="Y71:Y75"/>
    <mergeCell ref="G57:G64"/>
    <mergeCell ref="M57:M64"/>
    <mergeCell ref="G65:G70"/>
    <mergeCell ref="M65:M70"/>
    <mergeCell ref="A77:C77"/>
    <mergeCell ref="D77:E77"/>
    <mergeCell ref="A11:A18"/>
    <mergeCell ref="A3:A10"/>
    <mergeCell ref="A65:A70"/>
    <mergeCell ref="A71:A75"/>
    <mergeCell ref="S65:S70"/>
    <mergeCell ref="P77:Q77"/>
    <mergeCell ref="S77:U77"/>
    <mergeCell ref="G77:I77"/>
    <mergeCell ref="J77:K77"/>
    <mergeCell ref="M77:O77"/>
    <mergeCell ref="S41:S48"/>
    <mergeCell ref="S57:S64"/>
    <mergeCell ref="A57:A64"/>
    <mergeCell ref="Y3:Y10"/>
    <mergeCell ref="G71:G75"/>
    <mergeCell ref="M71:M75"/>
    <mergeCell ref="S71:S75"/>
    <mergeCell ref="AB114:AC114"/>
    <mergeCell ref="S114:U114"/>
    <mergeCell ref="V114:W114"/>
    <mergeCell ref="Y114:AA114"/>
    <mergeCell ref="A114:C114"/>
    <mergeCell ref="D114:E114"/>
    <mergeCell ref="A102:A107"/>
    <mergeCell ref="G102:G107"/>
    <mergeCell ref="M102:M107"/>
    <mergeCell ref="G114:I114"/>
    <mergeCell ref="J114:K114"/>
    <mergeCell ref="M114:O114"/>
    <mergeCell ref="P114:Q114"/>
    <mergeCell ref="S102:S107"/>
    <mergeCell ref="Y102:Y107"/>
    <mergeCell ref="A108:A112"/>
    <mergeCell ref="G108:G112"/>
    <mergeCell ref="M108:M112"/>
    <mergeCell ref="S108:S112"/>
    <mergeCell ref="Y108:Y112"/>
    <mergeCell ref="A94:A101"/>
    <mergeCell ref="G94:G101"/>
    <mergeCell ref="M94:M101"/>
    <mergeCell ref="S94:S101"/>
    <mergeCell ref="Y94:Y101"/>
    <mergeCell ref="A78:A85"/>
    <mergeCell ref="G78:G85"/>
    <mergeCell ref="M78:M85"/>
    <mergeCell ref="S78:S85"/>
    <mergeCell ref="Y78:Y85"/>
    <mergeCell ref="A86:A93"/>
    <mergeCell ref="G86:G93"/>
    <mergeCell ref="M86:M93"/>
    <mergeCell ref="S86:S93"/>
    <mergeCell ref="Y86:Y93"/>
    <mergeCell ref="A131:A138"/>
    <mergeCell ref="G131:G138"/>
    <mergeCell ref="M131:M138"/>
    <mergeCell ref="S131:S138"/>
    <mergeCell ref="Y131:Y138"/>
    <mergeCell ref="A115:A122"/>
    <mergeCell ref="G115:G122"/>
    <mergeCell ref="M115:M122"/>
    <mergeCell ref="S115:S122"/>
    <mergeCell ref="Y115:Y122"/>
    <mergeCell ref="A123:A130"/>
    <mergeCell ref="G123:G130"/>
    <mergeCell ref="M123:M130"/>
    <mergeCell ref="S123:S130"/>
    <mergeCell ref="Y123:Y130"/>
    <mergeCell ref="A139:A144"/>
    <mergeCell ref="G139:G144"/>
    <mergeCell ref="A182:A186"/>
    <mergeCell ref="G182:G186"/>
    <mergeCell ref="M182:M186"/>
    <mergeCell ref="S182:S186"/>
    <mergeCell ref="Y182:Y186"/>
    <mergeCell ref="A160:A167"/>
    <mergeCell ref="G160:G167"/>
    <mergeCell ref="M160:M167"/>
    <mergeCell ref="S160:S167"/>
    <mergeCell ref="Y160:Y167"/>
    <mergeCell ref="A168:A175"/>
    <mergeCell ref="G168:G175"/>
    <mergeCell ref="M168:M175"/>
    <mergeCell ref="S168:S175"/>
    <mergeCell ref="Y168:Y175"/>
    <mergeCell ref="M139:M144"/>
    <mergeCell ref="S139:S144"/>
    <mergeCell ref="Y139:Y144"/>
    <mergeCell ref="A176:A181"/>
    <mergeCell ref="G176:G181"/>
    <mergeCell ref="M176:M181"/>
    <mergeCell ref="S176:S181"/>
    <mergeCell ref="Y176:Y181"/>
    <mergeCell ref="AB151:AC151"/>
    <mergeCell ref="AF114:AH114"/>
    <mergeCell ref="AI114:AJ114"/>
    <mergeCell ref="AF145:AF149"/>
    <mergeCell ref="A145:A149"/>
    <mergeCell ref="G145:G149"/>
    <mergeCell ref="M145:M149"/>
    <mergeCell ref="S145:S149"/>
    <mergeCell ref="Y145:Y149"/>
    <mergeCell ref="A152:A159"/>
    <mergeCell ref="G152:G159"/>
    <mergeCell ref="M152:M159"/>
    <mergeCell ref="S152:S159"/>
    <mergeCell ref="Y152:Y159"/>
    <mergeCell ref="Y151:AA151"/>
    <mergeCell ref="A151:C151"/>
    <mergeCell ref="D151:E151"/>
    <mergeCell ref="G151:I151"/>
    <mergeCell ref="J151:K151"/>
    <mergeCell ref="M151:O151"/>
    <mergeCell ref="P151:Q151"/>
    <mergeCell ref="S151:U151"/>
    <mergeCell ref="V151:W151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55" orientation="landscape" r:id="rId1"/>
  <rowBreaks count="4" manualBreakCount="4">
    <brk id="39" max="16383" man="1"/>
    <brk id="76" max="16383" man="1"/>
    <brk id="113" max="16383" man="1"/>
    <brk id="150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6"/>
  <sheetViews>
    <sheetView view="pageBreakPreview" zoomScale="60" zoomScaleNormal="70" workbookViewId="0">
      <selection sqref="A1:XFD1048576"/>
    </sheetView>
  </sheetViews>
  <sheetFormatPr defaultColWidth="9" defaultRowHeight="19.5"/>
  <cols>
    <col min="1" max="1" width="3.6328125" style="77" customWidth="1"/>
    <col min="2" max="2" width="3" style="77" customWidth="1"/>
    <col min="3" max="8" width="24.7265625" style="77" customWidth="1"/>
    <col min="9" max="11" width="7.6328125" style="77" customWidth="1"/>
    <col min="12" max="18" width="5" style="73" customWidth="1"/>
    <col min="19" max="16384" width="9" style="75"/>
  </cols>
  <sheetData>
    <row r="1" spans="1:18" s="52" customFormat="1">
      <c r="A1" s="242" t="s">
        <v>387</v>
      </c>
      <c r="B1" s="243"/>
      <c r="C1" s="243"/>
      <c r="D1" s="243"/>
      <c r="E1" s="243"/>
      <c r="F1" s="243"/>
      <c r="G1" s="243"/>
      <c r="H1" s="243"/>
      <c r="I1" s="243"/>
      <c r="J1" s="50"/>
      <c r="K1" s="50"/>
      <c r="L1" s="51"/>
      <c r="M1" s="51"/>
      <c r="N1" s="51"/>
      <c r="O1" s="51"/>
      <c r="P1" s="51"/>
      <c r="Q1" s="51"/>
      <c r="R1" s="51"/>
    </row>
    <row r="2" spans="1:18" s="59" customFormat="1" ht="62.15" customHeight="1" thickBot="1">
      <c r="A2" s="53"/>
      <c r="B2" s="54"/>
      <c r="C2" s="55"/>
      <c r="D2" s="54"/>
      <c r="E2" s="54"/>
      <c r="F2" s="54"/>
      <c r="G2" s="56" t="s">
        <v>0</v>
      </c>
      <c r="H2" s="54"/>
      <c r="I2" s="54"/>
      <c r="J2" s="54"/>
      <c r="K2" s="54"/>
      <c r="L2" s="57"/>
      <c r="M2" s="57"/>
      <c r="N2" s="57"/>
      <c r="O2" s="57"/>
      <c r="P2" s="58"/>
      <c r="Q2" s="58"/>
      <c r="R2" s="58"/>
    </row>
    <row r="3" spans="1:18" s="60" customFormat="1" ht="18.75" customHeight="1">
      <c r="A3" s="291" t="s">
        <v>10</v>
      </c>
      <c r="B3" s="293" t="s">
        <v>11</v>
      </c>
      <c r="C3" s="295" t="s">
        <v>12</v>
      </c>
      <c r="D3" s="295" t="s">
        <v>13</v>
      </c>
      <c r="E3" s="295" t="s">
        <v>14</v>
      </c>
      <c r="F3" s="297" t="s">
        <v>50</v>
      </c>
      <c r="G3" s="295" t="s">
        <v>15</v>
      </c>
      <c r="H3" s="297" t="s">
        <v>16</v>
      </c>
      <c r="I3" s="297" t="s">
        <v>17</v>
      </c>
      <c r="J3" s="297" t="s">
        <v>18</v>
      </c>
      <c r="K3" s="298" t="s">
        <v>73</v>
      </c>
      <c r="L3" s="306" t="s">
        <v>51</v>
      </c>
      <c r="M3" s="289" t="s">
        <v>52</v>
      </c>
      <c r="N3" s="289" t="s">
        <v>19</v>
      </c>
      <c r="O3" s="289" t="s">
        <v>20</v>
      </c>
      <c r="P3" s="289" t="s">
        <v>21</v>
      </c>
      <c r="Q3" s="289" t="s">
        <v>22</v>
      </c>
      <c r="R3" s="227" t="s">
        <v>23</v>
      </c>
    </row>
    <row r="4" spans="1:18" s="60" customFormat="1" ht="53.25" customHeight="1" thickBot="1">
      <c r="A4" s="292"/>
      <c r="B4" s="294"/>
      <c r="C4" s="296"/>
      <c r="D4" s="296"/>
      <c r="E4" s="296"/>
      <c r="F4" s="296"/>
      <c r="G4" s="296"/>
      <c r="H4" s="296"/>
      <c r="I4" s="296"/>
      <c r="J4" s="296"/>
      <c r="K4" s="299"/>
      <c r="L4" s="307"/>
      <c r="M4" s="290"/>
      <c r="N4" s="290"/>
      <c r="O4" s="290"/>
      <c r="P4" s="290"/>
      <c r="Q4" s="290"/>
      <c r="R4" s="228" t="s">
        <v>24</v>
      </c>
    </row>
    <row r="5" spans="1:18" s="64" customFormat="1" ht="30" hidden="1" customHeight="1">
      <c r="A5" s="101">
        <v>44802</v>
      </c>
      <c r="B5" s="61" t="s">
        <v>38</v>
      </c>
      <c r="C5" s="98">
        <v>0</v>
      </c>
      <c r="D5" s="98">
        <v>0</v>
      </c>
      <c r="E5" s="98">
        <v>0</v>
      </c>
      <c r="F5" s="92">
        <v>0</v>
      </c>
      <c r="G5" s="91">
        <v>0</v>
      </c>
      <c r="H5" s="91">
        <v>0</v>
      </c>
      <c r="I5" s="62" t="s">
        <v>541</v>
      </c>
      <c r="J5" s="62"/>
      <c r="K5" s="62"/>
      <c r="L5" s="63">
        <v>0</v>
      </c>
      <c r="M5" s="63">
        <v>0</v>
      </c>
      <c r="N5" s="63">
        <v>0</v>
      </c>
      <c r="O5" s="63">
        <v>0</v>
      </c>
      <c r="P5" s="63">
        <v>0</v>
      </c>
      <c r="Q5" s="63">
        <v>1</v>
      </c>
      <c r="R5" s="112">
        <v>60</v>
      </c>
    </row>
    <row r="6" spans="1:18" s="64" customFormat="1" ht="30" hidden="1" customHeight="1">
      <c r="A6" s="100">
        <v>44803</v>
      </c>
      <c r="B6" s="65" t="s">
        <v>39</v>
      </c>
      <c r="C6" s="89">
        <v>0</v>
      </c>
      <c r="D6" s="70">
        <v>0</v>
      </c>
      <c r="E6" s="65">
        <v>0</v>
      </c>
      <c r="F6" s="65"/>
      <c r="G6" s="90">
        <v>0</v>
      </c>
      <c r="H6" s="89">
        <v>0</v>
      </c>
      <c r="I6" s="66" t="s">
        <v>541</v>
      </c>
      <c r="J6" s="66"/>
      <c r="K6" s="66"/>
      <c r="L6" s="67">
        <v>0</v>
      </c>
      <c r="M6" s="67">
        <v>0</v>
      </c>
      <c r="N6" s="67">
        <v>0</v>
      </c>
      <c r="O6" s="67">
        <v>0</v>
      </c>
      <c r="P6" s="67">
        <v>0</v>
      </c>
      <c r="Q6" s="67">
        <v>1</v>
      </c>
      <c r="R6" s="113">
        <v>60</v>
      </c>
    </row>
    <row r="7" spans="1:18" s="64" customFormat="1" ht="30" hidden="1" customHeight="1">
      <c r="A7" s="158">
        <v>44986</v>
      </c>
      <c r="B7" s="159" t="s">
        <v>3</v>
      </c>
      <c r="C7" s="160" t="s">
        <v>321</v>
      </c>
      <c r="D7" s="161" t="s">
        <v>542</v>
      </c>
      <c r="E7" s="159" t="s">
        <v>543</v>
      </c>
      <c r="F7" s="159"/>
      <c r="G7" s="162" t="s">
        <v>544</v>
      </c>
      <c r="H7" s="160" t="s">
        <v>545</v>
      </c>
      <c r="I7" s="126"/>
      <c r="J7" s="126"/>
      <c r="K7" s="126"/>
      <c r="L7" s="149">
        <v>4.1100000000000003</v>
      </c>
      <c r="M7" s="149">
        <v>2.98</v>
      </c>
      <c r="N7" s="149">
        <v>1.62</v>
      </c>
      <c r="O7" s="149">
        <v>0</v>
      </c>
      <c r="P7" s="149">
        <v>2</v>
      </c>
      <c r="Q7" s="149">
        <v>0</v>
      </c>
      <c r="R7" s="226">
        <v>641.70000000000005</v>
      </c>
    </row>
    <row r="8" spans="1:18" s="64" customFormat="1" ht="57.75" customHeight="1">
      <c r="A8" s="100">
        <v>45168</v>
      </c>
      <c r="B8" s="65" t="s">
        <v>3</v>
      </c>
      <c r="C8" s="70" t="s">
        <v>321</v>
      </c>
      <c r="D8" s="210" t="s">
        <v>395</v>
      </c>
      <c r="E8" s="211" t="s">
        <v>396</v>
      </c>
      <c r="F8" s="211" t="s">
        <v>467</v>
      </c>
      <c r="G8" s="120" t="s">
        <v>373</v>
      </c>
      <c r="H8" s="210" t="s">
        <v>397</v>
      </c>
      <c r="I8" s="66" t="s">
        <v>383</v>
      </c>
      <c r="J8" s="66"/>
      <c r="K8" s="67"/>
      <c r="L8" s="67">
        <v>4.1100000000000003</v>
      </c>
      <c r="M8" s="67">
        <v>2.98</v>
      </c>
      <c r="N8" s="67">
        <v>1.62</v>
      </c>
      <c r="O8" s="67">
        <v>0</v>
      </c>
      <c r="P8" s="67">
        <v>2</v>
      </c>
      <c r="Q8" s="67">
        <v>1</v>
      </c>
      <c r="R8" s="113">
        <v>701.7</v>
      </c>
    </row>
    <row r="9" spans="1:18" s="69" customFormat="1" ht="57.75" customHeight="1">
      <c r="A9" s="100">
        <v>45169</v>
      </c>
      <c r="B9" s="65" t="s">
        <v>4</v>
      </c>
      <c r="C9" s="70" t="s">
        <v>135</v>
      </c>
      <c r="D9" s="210" t="s">
        <v>398</v>
      </c>
      <c r="E9" s="211" t="s">
        <v>399</v>
      </c>
      <c r="F9" s="211" t="s">
        <v>468</v>
      </c>
      <c r="G9" s="120" t="s">
        <v>367</v>
      </c>
      <c r="H9" s="210" t="s">
        <v>400</v>
      </c>
      <c r="I9" s="66" t="s">
        <v>383</v>
      </c>
      <c r="J9" s="66"/>
      <c r="K9" s="66"/>
      <c r="L9" s="67">
        <v>4</v>
      </c>
      <c r="M9" s="67">
        <v>2.7600000000000002</v>
      </c>
      <c r="N9" s="67">
        <v>2.17</v>
      </c>
      <c r="O9" s="67">
        <v>0</v>
      </c>
      <c r="P9" s="67">
        <v>2</v>
      </c>
      <c r="Q9" s="67">
        <v>1</v>
      </c>
      <c r="R9" s="113">
        <v>691.25</v>
      </c>
    </row>
    <row r="10" spans="1:18" s="64" customFormat="1" ht="57.75" customHeight="1" thickBot="1">
      <c r="A10" s="114">
        <v>45170</v>
      </c>
      <c r="B10" s="68" t="s">
        <v>5</v>
      </c>
      <c r="C10" s="119" t="s">
        <v>136</v>
      </c>
      <c r="D10" s="212" t="s">
        <v>401</v>
      </c>
      <c r="E10" s="212" t="s">
        <v>402</v>
      </c>
      <c r="F10" s="222" t="s">
        <v>469</v>
      </c>
      <c r="G10" s="121" t="s">
        <v>374</v>
      </c>
      <c r="H10" s="212" t="s">
        <v>403</v>
      </c>
      <c r="I10" s="115" t="s">
        <v>383</v>
      </c>
      <c r="J10" s="116"/>
      <c r="K10" s="116"/>
      <c r="L10" s="117">
        <v>4.05</v>
      </c>
      <c r="M10" s="117">
        <v>2.4300000000000002</v>
      </c>
      <c r="N10" s="117">
        <v>1.32</v>
      </c>
      <c r="O10" s="117">
        <v>0</v>
      </c>
      <c r="P10" s="117">
        <v>2.1</v>
      </c>
      <c r="Q10" s="117">
        <v>1</v>
      </c>
      <c r="R10" s="118">
        <v>653.25</v>
      </c>
    </row>
    <row r="11" spans="1:18" s="64" customFormat="1" ht="57.75" customHeight="1">
      <c r="A11" s="137">
        <v>45173</v>
      </c>
      <c r="B11" s="129" t="s">
        <v>6</v>
      </c>
      <c r="C11" s="120" t="s">
        <v>247</v>
      </c>
      <c r="D11" s="213" t="s">
        <v>404</v>
      </c>
      <c r="E11" s="214" t="s">
        <v>405</v>
      </c>
      <c r="F11" s="202" t="s">
        <v>470</v>
      </c>
      <c r="G11" s="120" t="s">
        <v>368</v>
      </c>
      <c r="H11" s="213" t="s">
        <v>465</v>
      </c>
      <c r="I11" s="62" t="s">
        <v>383</v>
      </c>
      <c r="J11" s="62"/>
      <c r="K11" s="62"/>
      <c r="L11" s="63">
        <v>4.2</v>
      </c>
      <c r="M11" s="63">
        <v>2.96</v>
      </c>
      <c r="N11" s="63">
        <v>1.7200000000000002</v>
      </c>
      <c r="O11" s="63">
        <v>0</v>
      </c>
      <c r="P11" s="63">
        <v>2.33</v>
      </c>
      <c r="Q11" s="63">
        <v>1</v>
      </c>
      <c r="R11" s="112">
        <v>723.85</v>
      </c>
    </row>
    <row r="12" spans="1:18" s="64" customFormat="1" ht="57.75" customHeight="1">
      <c r="A12" s="100">
        <v>45174</v>
      </c>
      <c r="B12" s="65" t="s">
        <v>7</v>
      </c>
      <c r="C12" s="120" t="s">
        <v>104</v>
      </c>
      <c r="D12" s="213" t="s">
        <v>406</v>
      </c>
      <c r="E12" s="213" t="s">
        <v>407</v>
      </c>
      <c r="F12" s="211" t="s">
        <v>471</v>
      </c>
      <c r="G12" s="120" t="s">
        <v>367</v>
      </c>
      <c r="H12" s="213" t="s">
        <v>408</v>
      </c>
      <c r="I12" s="66" t="s">
        <v>383</v>
      </c>
      <c r="J12" s="66"/>
      <c r="K12" s="66"/>
      <c r="L12" s="67">
        <v>4.58</v>
      </c>
      <c r="M12" s="67">
        <v>2.4900000000000002</v>
      </c>
      <c r="N12" s="67">
        <v>0.45</v>
      </c>
      <c r="O12" s="67">
        <v>0</v>
      </c>
      <c r="P12" s="67">
        <v>2</v>
      </c>
      <c r="Q12" s="67">
        <v>1</v>
      </c>
      <c r="R12" s="113">
        <v>668.6</v>
      </c>
    </row>
    <row r="13" spans="1:18" s="64" customFormat="1" ht="57.75" customHeight="1">
      <c r="A13" s="100">
        <v>45175</v>
      </c>
      <c r="B13" s="65" t="s">
        <v>3</v>
      </c>
      <c r="C13" s="70" t="s">
        <v>272</v>
      </c>
      <c r="D13" s="213" t="s">
        <v>409</v>
      </c>
      <c r="E13" s="213" t="s">
        <v>410</v>
      </c>
      <c r="F13" s="211" t="s">
        <v>472</v>
      </c>
      <c r="G13" s="120" t="s">
        <v>375</v>
      </c>
      <c r="H13" s="213" t="s">
        <v>411</v>
      </c>
      <c r="I13" s="66" t="s">
        <v>383</v>
      </c>
      <c r="J13" s="66"/>
      <c r="K13" s="66"/>
      <c r="L13" s="67">
        <v>5</v>
      </c>
      <c r="M13" s="67">
        <v>2.64</v>
      </c>
      <c r="N13" s="67">
        <v>1.77</v>
      </c>
      <c r="O13" s="67">
        <v>0</v>
      </c>
      <c r="P13" s="67">
        <v>2</v>
      </c>
      <c r="Q13" s="67">
        <v>1</v>
      </c>
      <c r="R13" s="113">
        <v>742.25</v>
      </c>
    </row>
    <row r="14" spans="1:18" s="64" customFormat="1" ht="57.75" customHeight="1">
      <c r="A14" s="100">
        <v>45176</v>
      </c>
      <c r="B14" s="65" t="s">
        <v>4</v>
      </c>
      <c r="C14" s="120" t="s">
        <v>137</v>
      </c>
      <c r="D14" s="213" t="s">
        <v>412</v>
      </c>
      <c r="E14" s="213" t="s">
        <v>413</v>
      </c>
      <c r="F14" s="211" t="s">
        <v>473</v>
      </c>
      <c r="G14" s="120" t="s">
        <v>369</v>
      </c>
      <c r="H14" s="210" t="s">
        <v>414</v>
      </c>
      <c r="I14" s="66" t="s">
        <v>383</v>
      </c>
      <c r="J14" s="66"/>
      <c r="K14" s="66"/>
      <c r="L14" s="67">
        <v>5.1000000000000005</v>
      </c>
      <c r="M14" s="67">
        <v>2.14</v>
      </c>
      <c r="N14" s="67">
        <v>1.0699999999999998</v>
      </c>
      <c r="O14" s="67">
        <v>0</v>
      </c>
      <c r="P14" s="67">
        <v>2.5</v>
      </c>
      <c r="Q14" s="67">
        <v>1</v>
      </c>
      <c r="R14" s="113">
        <v>716.75</v>
      </c>
    </row>
    <row r="15" spans="1:18" s="64" customFormat="1" ht="57.75" customHeight="1" thickBot="1">
      <c r="A15" s="200">
        <v>45177</v>
      </c>
      <c r="B15" s="201" t="s">
        <v>5</v>
      </c>
      <c r="C15" s="121" t="s">
        <v>140</v>
      </c>
      <c r="D15" s="215" t="s">
        <v>415</v>
      </c>
      <c r="E15" s="121" t="s">
        <v>141</v>
      </c>
      <c r="F15" s="223" t="s">
        <v>486</v>
      </c>
      <c r="G15" s="121" t="s">
        <v>373</v>
      </c>
      <c r="H15" s="216" t="s">
        <v>416</v>
      </c>
      <c r="I15" s="116"/>
      <c r="J15" s="116" t="s">
        <v>386</v>
      </c>
      <c r="K15" s="116"/>
      <c r="L15" s="67">
        <v>4.3</v>
      </c>
      <c r="M15" s="67">
        <v>2.4800000000000004</v>
      </c>
      <c r="N15" s="67">
        <v>1.52</v>
      </c>
      <c r="O15" s="67">
        <v>0.8</v>
      </c>
      <c r="P15" s="67">
        <v>2.2999999999999998</v>
      </c>
      <c r="Q15" s="67">
        <v>0</v>
      </c>
      <c r="R15" s="113">
        <v>675</v>
      </c>
    </row>
    <row r="16" spans="1:18" s="64" customFormat="1" ht="57.75" customHeight="1">
      <c r="A16" s="137">
        <v>45180</v>
      </c>
      <c r="B16" s="129" t="s">
        <v>6</v>
      </c>
      <c r="C16" s="141" t="s">
        <v>321</v>
      </c>
      <c r="D16" s="214" t="s">
        <v>417</v>
      </c>
      <c r="E16" s="214" t="s">
        <v>418</v>
      </c>
      <c r="F16" s="213" t="s">
        <v>522</v>
      </c>
      <c r="G16" s="141" t="s">
        <v>370</v>
      </c>
      <c r="H16" s="213" t="s">
        <v>419</v>
      </c>
      <c r="I16" s="138"/>
      <c r="J16" s="138" t="s">
        <v>386</v>
      </c>
      <c r="K16" s="138"/>
      <c r="L16" s="63">
        <v>4.05</v>
      </c>
      <c r="M16" s="63">
        <v>2.7800000000000002</v>
      </c>
      <c r="N16" s="63">
        <v>1.9200000000000002</v>
      </c>
      <c r="O16" s="63">
        <v>0.8</v>
      </c>
      <c r="P16" s="63">
        <v>2</v>
      </c>
      <c r="Q16" s="63">
        <v>0</v>
      </c>
      <c r="R16" s="112">
        <v>750</v>
      </c>
    </row>
    <row r="17" spans="1:18" s="64" customFormat="1" ht="57.75" customHeight="1">
      <c r="A17" s="100">
        <v>45181</v>
      </c>
      <c r="B17" s="65" t="s">
        <v>7</v>
      </c>
      <c r="C17" s="120" t="s">
        <v>296</v>
      </c>
      <c r="D17" s="120" t="s">
        <v>286</v>
      </c>
      <c r="E17" s="213" t="s">
        <v>420</v>
      </c>
      <c r="F17" s="219" t="s">
        <v>523</v>
      </c>
      <c r="G17" s="120" t="s">
        <v>371</v>
      </c>
      <c r="H17" s="213" t="s">
        <v>421</v>
      </c>
      <c r="I17" s="66" t="s">
        <v>459</v>
      </c>
      <c r="J17" s="66"/>
      <c r="K17" s="66"/>
      <c r="L17" s="67">
        <v>4.1500000000000004</v>
      </c>
      <c r="M17" s="67">
        <v>3.0999999999999996</v>
      </c>
      <c r="N17" s="67">
        <v>1.45</v>
      </c>
      <c r="O17" s="67">
        <v>0</v>
      </c>
      <c r="P17" s="67">
        <v>2.5999999999999996</v>
      </c>
      <c r="Q17" s="67">
        <v>1</v>
      </c>
      <c r="R17" s="113">
        <v>736.25</v>
      </c>
    </row>
    <row r="18" spans="1:18" s="64" customFormat="1" ht="57.75" customHeight="1">
      <c r="A18" s="100">
        <v>45182</v>
      </c>
      <c r="B18" s="65" t="s">
        <v>3</v>
      </c>
      <c r="C18" s="120" t="s">
        <v>283</v>
      </c>
      <c r="D18" s="213" t="s">
        <v>422</v>
      </c>
      <c r="E18" s="213" t="s">
        <v>423</v>
      </c>
      <c r="F18" s="211" t="s">
        <v>524</v>
      </c>
      <c r="G18" s="120" t="s">
        <v>374</v>
      </c>
      <c r="H18" s="214" t="s">
        <v>424</v>
      </c>
      <c r="I18" s="66" t="s">
        <v>383</v>
      </c>
      <c r="J18" s="66"/>
      <c r="K18" s="66"/>
      <c r="L18" s="67">
        <v>4</v>
      </c>
      <c r="M18" s="67">
        <v>4.0999999999999996</v>
      </c>
      <c r="N18" s="67">
        <v>1.04</v>
      </c>
      <c r="O18" s="67">
        <v>0</v>
      </c>
      <c r="P18" s="67">
        <v>2</v>
      </c>
      <c r="Q18" s="67">
        <v>1</v>
      </c>
      <c r="R18" s="113">
        <v>763.5</v>
      </c>
    </row>
    <row r="19" spans="1:18" s="64" customFormat="1" ht="57.75" customHeight="1">
      <c r="A19" s="100">
        <v>45183</v>
      </c>
      <c r="B19" s="65" t="s">
        <v>4</v>
      </c>
      <c r="C19" s="120" t="s">
        <v>276</v>
      </c>
      <c r="D19" s="217" t="s">
        <v>425</v>
      </c>
      <c r="E19" s="213" t="s">
        <v>426</v>
      </c>
      <c r="F19" s="211" t="s">
        <v>525</v>
      </c>
      <c r="G19" s="120" t="s">
        <v>369</v>
      </c>
      <c r="H19" s="213" t="s">
        <v>427</v>
      </c>
      <c r="I19" s="66"/>
      <c r="J19" s="66"/>
      <c r="K19" s="66" t="s">
        <v>55</v>
      </c>
      <c r="L19" s="67">
        <v>4.2</v>
      </c>
      <c r="M19" s="67">
        <v>3.7800000000000002</v>
      </c>
      <c r="N19" s="67">
        <v>1.5499999999999998</v>
      </c>
      <c r="O19" s="67">
        <v>0</v>
      </c>
      <c r="P19" s="67">
        <v>2</v>
      </c>
      <c r="Q19" s="67">
        <v>0</v>
      </c>
      <c r="R19" s="113">
        <v>706.25</v>
      </c>
    </row>
    <row r="20" spans="1:18" s="64" customFormat="1" ht="57.75" customHeight="1" thickBot="1">
      <c r="A20" s="114">
        <v>45184</v>
      </c>
      <c r="B20" s="68" t="s">
        <v>5</v>
      </c>
      <c r="C20" s="121" t="s">
        <v>138</v>
      </c>
      <c r="D20" s="215" t="s">
        <v>428</v>
      </c>
      <c r="E20" s="215" t="s">
        <v>429</v>
      </c>
      <c r="F20" s="222" t="s">
        <v>527</v>
      </c>
      <c r="G20" s="121" t="s">
        <v>376</v>
      </c>
      <c r="H20" s="212" t="s">
        <v>430</v>
      </c>
      <c r="I20" s="116" t="s">
        <v>383</v>
      </c>
      <c r="J20" s="116"/>
      <c r="K20" s="116"/>
      <c r="L20" s="117">
        <v>0</v>
      </c>
      <c r="M20" s="117">
        <v>0</v>
      </c>
      <c r="N20" s="117">
        <v>0</v>
      </c>
      <c r="O20" s="117">
        <v>0</v>
      </c>
      <c r="P20" s="117">
        <v>0</v>
      </c>
      <c r="Q20" s="117">
        <v>1</v>
      </c>
      <c r="R20" s="118">
        <v>60</v>
      </c>
    </row>
    <row r="21" spans="1:18" s="64" customFormat="1" ht="57.75" customHeight="1">
      <c r="A21" s="137">
        <v>45187</v>
      </c>
      <c r="B21" s="129" t="s">
        <v>6</v>
      </c>
      <c r="C21" s="120" t="s">
        <v>274</v>
      </c>
      <c r="D21" s="214" t="s">
        <v>431</v>
      </c>
      <c r="E21" s="214" t="s">
        <v>432</v>
      </c>
      <c r="F21" s="214" t="s">
        <v>528</v>
      </c>
      <c r="G21" s="141" t="s">
        <v>368</v>
      </c>
      <c r="H21" s="214" t="s">
        <v>530</v>
      </c>
      <c r="I21" s="138" t="s">
        <v>383</v>
      </c>
      <c r="J21" s="138"/>
      <c r="K21" s="138"/>
      <c r="L21" s="139">
        <v>2.5499999999999998</v>
      </c>
      <c r="M21" s="139">
        <v>2.2800000000000002</v>
      </c>
      <c r="N21" s="139">
        <v>2.5199999999999996</v>
      </c>
      <c r="O21" s="139">
        <v>0</v>
      </c>
      <c r="P21" s="139">
        <v>2.2999999999999998</v>
      </c>
      <c r="Q21" s="139">
        <v>1</v>
      </c>
      <c r="R21" s="140">
        <v>576</v>
      </c>
    </row>
    <row r="22" spans="1:18" s="64" customFormat="1" ht="57.75" customHeight="1">
      <c r="A22" s="100">
        <v>45188</v>
      </c>
      <c r="B22" s="65" t="s">
        <v>7</v>
      </c>
      <c r="C22" s="120" t="s">
        <v>272</v>
      </c>
      <c r="D22" s="120" t="s">
        <v>324</v>
      </c>
      <c r="E22" s="213" t="s">
        <v>466</v>
      </c>
      <c r="F22" s="225" t="s">
        <v>529</v>
      </c>
      <c r="G22" s="120" t="s">
        <v>369</v>
      </c>
      <c r="H22" s="213" t="s">
        <v>539</v>
      </c>
      <c r="I22" s="66"/>
      <c r="J22" s="66" t="s">
        <v>386</v>
      </c>
      <c r="K22" s="66"/>
      <c r="L22" s="67">
        <v>4.3</v>
      </c>
      <c r="M22" s="67">
        <v>3</v>
      </c>
      <c r="N22" s="67">
        <v>1.5200000000000002</v>
      </c>
      <c r="O22" s="67">
        <v>0.8</v>
      </c>
      <c r="P22" s="67">
        <v>2</v>
      </c>
      <c r="Q22" s="67">
        <v>0</v>
      </c>
      <c r="R22" s="113">
        <v>774</v>
      </c>
    </row>
    <row r="23" spans="1:18" s="64" customFormat="1" ht="57.75" customHeight="1">
      <c r="A23" s="100">
        <v>45189</v>
      </c>
      <c r="B23" s="65" t="s">
        <v>3</v>
      </c>
      <c r="C23" s="120" t="s">
        <v>273</v>
      </c>
      <c r="D23" s="214" t="s">
        <v>436</v>
      </c>
      <c r="E23" s="213" t="s">
        <v>434</v>
      </c>
      <c r="F23" s="225" t="s">
        <v>533</v>
      </c>
      <c r="G23" s="120" t="s">
        <v>373</v>
      </c>
      <c r="H23" s="210" t="s">
        <v>435</v>
      </c>
      <c r="I23" s="66" t="s">
        <v>383</v>
      </c>
      <c r="J23" s="66"/>
      <c r="K23" s="66"/>
      <c r="L23" s="67">
        <v>4.7699999999999996</v>
      </c>
      <c r="M23" s="67">
        <v>3.56</v>
      </c>
      <c r="N23" s="67">
        <v>1.32</v>
      </c>
      <c r="O23" s="67">
        <v>0</v>
      </c>
      <c r="P23" s="67">
        <v>2</v>
      </c>
      <c r="Q23" s="67">
        <v>1</v>
      </c>
      <c r="R23" s="113">
        <v>783.9</v>
      </c>
    </row>
    <row r="24" spans="1:18" s="64" customFormat="1" ht="57.75" customHeight="1">
      <c r="A24" s="100">
        <v>45190</v>
      </c>
      <c r="B24" s="65" t="s">
        <v>4</v>
      </c>
      <c r="C24" s="120" t="s">
        <v>247</v>
      </c>
      <c r="D24" s="213" t="s">
        <v>437</v>
      </c>
      <c r="E24" s="213" t="s">
        <v>438</v>
      </c>
      <c r="F24" s="213" t="s">
        <v>531</v>
      </c>
      <c r="G24" s="120" t="s">
        <v>371</v>
      </c>
      <c r="H24" s="213" t="s">
        <v>439</v>
      </c>
      <c r="I24" s="66" t="s">
        <v>383</v>
      </c>
      <c r="J24" s="66"/>
      <c r="K24" s="66"/>
      <c r="L24" s="67">
        <v>4</v>
      </c>
      <c r="M24" s="67">
        <v>3.4</v>
      </c>
      <c r="N24" s="67">
        <v>1.6300000000000001</v>
      </c>
      <c r="O24" s="67">
        <v>0</v>
      </c>
      <c r="P24" s="67">
        <v>2</v>
      </c>
      <c r="Q24" s="67">
        <v>1</v>
      </c>
      <c r="R24" s="113">
        <v>725.75</v>
      </c>
    </row>
    <row r="25" spans="1:18" s="64" customFormat="1" ht="57.75" customHeight="1">
      <c r="A25" s="100">
        <v>45191</v>
      </c>
      <c r="B25" s="65" t="s">
        <v>5</v>
      </c>
      <c r="C25" s="120" t="s">
        <v>321</v>
      </c>
      <c r="D25" s="213" t="s">
        <v>440</v>
      </c>
      <c r="E25" s="213" t="s">
        <v>441</v>
      </c>
      <c r="F25" s="213" t="s">
        <v>532</v>
      </c>
      <c r="G25" s="120" t="s">
        <v>374</v>
      </c>
      <c r="H25" s="213" t="s">
        <v>442</v>
      </c>
      <c r="I25" s="66"/>
      <c r="J25" s="66"/>
      <c r="K25" s="66" t="s">
        <v>55</v>
      </c>
      <c r="L25" s="67">
        <v>4</v>
      </c>
      <c r="M25" s="67">
        <v>4.5999999999999996</v>
      </c>
      <c r="N25" s="67">
        <v>1.5</v>
      </c>
      <c r="O25" s="67">
        <v>0</v>
      </c>
      <c r="P25" s="67">
        <v>2</v>
      </c>
      <c r="Q25" s="67">
        <v>0</v>
      </c>
      <c r="R25" s="113">
        <v>752.5</v>
      </c>
    </row>
    <row r="26" spans="1:18" s="64" customFormat="1" ht="57.75" customHeight="1" thickBot="1">
      <c r="A26" s="114">
        <v>23</v>
      </c>
      <c r="B26" s="68" t="s">
        <v>103</v>
      </c>
      <c r="C26" s="121" t="s">
        <v>326</v>
      </c>
      <c r="D26" s="215" t="s">
        <v>443</v>
      </c>
      <c r="E26" s="215" t="s">
        <v>444</v>
      </c>
      <c r="F26" s="121" t="s">
        <v>521</v>
      </c>
      <c r="G26" s="121" t="s">
        <v>367</v>
      </c>
      <c r="H26" s="215" t="s">
        <v>445</v>
      </c>
      <c r="I26" s="116"/>
      <c r="J26" s="116" t="s">
        <v>386</v>
      </c>
      <c r="K26" s="116"/>
      <c r="L26" s="117">
        <v>4</v>
      </c>
      <c r="M26" s="117">
        <v>2.2999999999999998</v>
      </c>
      <c r="N26" s="117">
        <v>1.8</v>
      </c>
      <c r="O26" s="117">
        <v>0.8</v>
      </c>
      <c r="P26" s="117">
        <v>2.2999999999999998</v>
      </c>
      <c r="Q26" s="117">
        <v>0</v>
      </c>
      <c r="R26" s="118">
        <v>721</v>
      </c>
    </row>
    <row r="27" spans="1:18" s="64" customFormat="1" ht="57.75" customHeight="1">
      <c r="A27" s="137">
        <v>45194</v>
      </c>
      <c r="B27" s="129" t="s">
        <v>6</v>
      </c>
      <c r="C27" s="165" t="s">
        <v>247</v>
      </c>
      <c r="D27" s="218" t="s">
        <v>446</v>
      </c>
      <c r="E27" s="218" t="s">
        <v>447</v>
      </c>
      <c r="F27" s="213" t="s">
        <v>534</v>
      </c>
      <c r="G27" s="165" t="s">
        <v>368</v>
      </c>
      <c r="H27" s="218" t="s">
        <v>448</v>
      </c>
      <c r="I27" s="203" t="s">
        <v>383</v>
      </c>
      <c r="J27" s="138"/>
      <c r="K27" s="138"/>
      <c r="L27" s="139">
        <v>4.5999999999999996</v>
      </c>
      <c r="M27" s="139">
        <v>2.2800000000000002</v>
      </c>
      <c r="N27" s="139">
        <v>1.97</v>
      </c>
      <c r="O27" s="139">
        <v>0</v>
      </c>
      <c r="P27" s="139">
        <v>2</v>
      </c>
      <c r="Q27" s="139">
        <v>1</v>
      </c>
      <c r="R27" s="140">
        <v>692.25</v>
      </c>
    </row>
    <row r="28" spans="1:18" s="64" customFormat="1" ht="57.75" customHeight="1">
      <c r="A28" s="100">
        <v>45195</v>
      </c>
      <c r="B28" s="65" t="s">
        <v>7</v>
      </c>
      <c r="C28" s="166" t="s">
        <v>104</v>
      </c>
      <c r="D28" s="219" t="s">
        <v>449</v>
      </c>
      <c r="E28" s="219" t="s">
        <v>450</v>
      </c>
      <c r="F28" s="213" t="s">
        <v>535</v>
      </c>
      <c r="G28" s="166" t="s">
        <v>372</v>
      </c>
      <c r="H28" s="219" t="s">
        <v>451</v>
      </c>
      <c r="I28" s="204" t="s">
        <v>383</v>
      </c>
      <c r="J28" s="66"/>
      <c r="K28" s="66"/>
      <c r="L28" s="67">
        <v>4.5599999999999996</v>
      </c>
      <c r="M28" s="67">
        <v>2.9000000000000004</v>
      </c>
      <c r="N28" s="67">
        <v>1.02</v>
      </c>
      <c r="O28" s="67">
        <v>0</v>
      </c>
      <c r="P28" s="67">
        <v>2.44</v>
      </c>
      <c r="Q28" s="67">
        <v>1</v>
      </c>
      <c r="R28" s="113">
        <v>732</v>
      </c>
    </row>
    <row r="29" spans="1:18" s="64" customFormat="1" ht="57.75" customHeight="1">
      <c r="A29" s="100">
        <v>45196</v>
      </c>
      <c r="B29" s="65" t="s">
        <v>3</v>
      </c>
      <c r="C29" s="166" t="s">
        <v>275</v>
      </c>
      <c r="D29" s="219" t="s">
        <v>452</v>
      </c>
      <c r="E29" s="219" t="s">
        <v>453</v>
      </c>
      <c r="F29" s="225" t="s">
        <v>536</v>
      </c>
      <c r="G29" s="193" t="s">
        <v>376</v>
      </c>
      <c r="H29" s="219" t="s">
        <v>454</v>
      </c>
      <c r="I29" s="221"/>
      <c r="J29" s="66"/>
      <c r="K29" s="66" t="s">
        <v>55</v>
      </c>
      <c r="L29" s="67">
        <v>4.5999999999999996</v>
      </c>
      <c r="M29" s="67">
        <v>2.64</v>
      </c>
      <c r="N29" s="67">
        <v>1.77</v>
      </c>
      <c r="O29" s="67">
        <v>0</v>
      </c>
      <c r="P29" s="67">
        <v>2</v>
      </c>
      <c r="Q29" s="67">
        <v>0</v>
      </c>
      <c r="R29" s="113">
        <v>654.25</v>
      </c>
    </row>
    <row r="30" spans="1:18" s="64" customFormat="1" ht="57.75" customHeight="1">
      <c r="A30" s="100">
        <v>45197</v>
      </c>
      <c r="B30" s="65" t="s">
        <v>4</v>
      </c>
      <c r="C30" s="166" t="s">
        <v>301</v>
      </c>
      <c r="D30" s="219" t="s">
        <v>455</v>
      </c>
      <c r="E30" s="219" t="s">
        <v>456</v>
      </c>
      <c r="F30" s="220" t="s">
        <v>537</v>
      </c>
      <c r="G30" s="166" t="s">
        <v>370</v>
      </c>
      <c r="H30" s="220" t="s">
        <v>457</v>
      </c>
      <c r="I30" s="204"/>
      <c r="J30" s="66" t="s">
        <v>386</v>
      </c>
      <c r="K30" s="66"/>
      <c r="L30" s="67">
        <v>4.1100000000000003</v>
      </c>
      <c r="M30" s="67">
        <v>2.92</v>
      </c>
      <c r="N30" s="67">
        <v>2.08</v>
      </c>
      <c r="O30" s="67">
        <v>0.8</v>
      </c>
      <c r="P30" s="67">
        <v>2</v>
      </c>
      <c r="Q30" s="67">
        <v>0</v>
      </c>
      <c r="R30" s="113">
        <v>768.7</v>
      </c>
    </row>
    <row r="31" spans="1:18" s="64" customFormat="1" ht="57.75" customHeight="1" thickBot="1">
      <c r="A31" s="114">
        <v>45198</v>
      </c>
      <c r="B31" s="68" t="s">
        <v>538</v>
      </c>
      <c r="C31" s="300"/>
      <c r="D31" s="301"/>
      <c r="E31" s="301"/>
      <c r="F31" s="301"/>
      <c r="G31" s="301"/>
      <c r="H31" s="302"/>
      <c r="I31" s="229"/>
      <c r="J31" s="116"/>
      <c r="K31" s="116"/>
      <c r="L31" s="117"/>
      <c r="M31" s="117"/>
      <c r="N31" s="117"/>
      <c r="O31" s="117"/>
      <c r="P31" s="117"/>
      <c r="Q31" s="117"/>
      <c r="R31" s="118"/>
    </row>
    <row r="32" spans="1:18" ht="25.5" customHeight="1" thickBot="1">
      <c r="A32" s="163"/>
      <c r="B32" s="164"/>
      <c r="C32" s="304" t="s">
        <v>25</v>
      </c>
      <c r="D32" s="93" t="s">
        <v>26</v>
      </c>
      <c r="E32" s="263" t="s">
        <v>27</v>
      </c>
      <c r="F32" s="263" t="s">
        <v>28</v>
      </c>
      <c r="G32" s="263" t="s">
        <v>29</v>
      </c>
      <c r="H32" s="263" t="s">
        <v>30</v>
      </c>
      <c r="I32" s="125"/>
      <c r="J32" s="125"/>
      <c r="K32" s="125"/>
      <c r="L32" s="99"/>
      <c r="M32" s="261" t="s">
        <v>32</v>
      </c>
      <c r="N32" s="261" t="s">
        <v>33</v>
      </c>
      <c r="O32" s="72"/>
      <c r="P32" s="72"/>
      <c r="Q32" s="72"/>
    </row>
    <row r="33" spans="1:18" ht="19.5" customHeight="1" thickBot="1">
      <c r="A33" s="71"/>
      <c r="B33" s="71"/>
      <c r="C33" s="305"/>
      <c r="D33" s="94" t="s">
        <v>37</v>
      </c>
      <c r="E33" s="264"/>
      <c r="F33" s="264"/>
      <c r="G33" s="264"/>
      <c r="H33" s="264"/>
      <c r="I33" s="95" t="s">
        <v>34</v>
      </c>
      <c r="J33" s="96" t="s">
        <v>35</v>
      </c>
      <c r="K33" s="97"/>
      <c r="L33" s="97" t="s">
        <v>36</v>
      </c>
      <c r="M33" s="262"/>
      <c r="N33" s="262"/>
      <c r="O33" s="72"/>
      <c r="P33" s="72"/>
      <c r="Q33" s="72"/>
    </row>
    <row r="34" spans="1:18" ht="19.5" customHeight="1" thickBot="1">
      <c r="A34" s="71"/>
      <c r="B34" s="71"/>
      <c r="C34" s="108">
        <v>1</v>
      </c>
      <c r="D34" s="109">
        <v>4</v>
      </c>
      <c r="E34" s="109">
        <v>9</v>
      </c>
      <c r="F34" s="109">
        <v>9</v>
      </c>
      <c r="G34" s="109">
        <v>22</v>
      </c>
      <c r="H34" s="110">
        <v>1</v>
      </c>
      <c r="I34" s="108">
        <v>6</v>
      </c>
      <c r="J34" s="109">
        <v>0</v>
      </c>
      <c r="K34" s="109"/>
      <c r="L34" s="109">
        <v>0</v>
      </c>
      <c r="M34" s="109">
        <v>4</v>
      </c>
      <c r="N34" s="111">
        <v>4</v>
      </c>
      <c r="O34" s="72"/>
      <c r="P34" s="72"/>
      <c r="Q34" s="72"/>
    </row>
    <row r="35" spans="1:18" ht="19.5" customHeight="1">
      <c r="A35" s="303" t="s">
        <v>56</v>
      </c>
      <c r="B35" s="303"/>
      <c r="C35" s="303"/>
      <c r="D35" s="303"/>
      <c r="E35" s="303"/>
      <c r="F35" s="303"/>
      <c r="G35" s="303"/>
      <c r="H35" s="303"/>
      <c r="I35" s="303"/>
      <c r="J35" s="303"/>
      <c r="K35" s="303"/>
      <c r="L35" s="303"/>
      <c r="M35" s="303"/>
      <c r="N35" s="303"/>
      <c r="O35" s="303"/>
      <c r="P35" s="303"/>
      <c r="Q35" s="303"/>
      <c r="R35" s="303"/>
    </row>
    <row r="36" spans="1:18" ht="36.75" customHeight="1">
      <c r="A36" s="260" t="s">
        <v>53</v>
      </c>
      <c r="B36" s="260"/>
      <c r="C36" s="260"/>
      <c r="D36" s="260"/>
      <c r="E36" s="260"/>
      <c r="F36" s="260"/>
      <c r="G36" s="260"/>
      <c r="H36" s="260"/>
      <c r="I36" s="260"/>
      <c r="J36" s="260"/>
      <c r="K36" s="260"/>
      <c r="L36" s="260"/>
      <c r="M36" s="260"/>
      <c r="N36" s="260"/>
      <c r="O36" s="260"/>
      <c r="P36" s="260"/>
      <c r="Q36" s="260"/>
      <c r="R36" s="260"/>
    </row>
    <row r="37" spans="1:18" ht="19.5" customHeight="1">
      <c r="B37" s="78"/>
      <c r="C37" s="78"/>
      <c r="D37" s="78"/>
      <c r="E37" s="78"/>
      <c r="F37" s="78"/>
      <c r="G37" s="78"/>
      <c r="H37" s="78"/>
      <c r="I37" s="79"/>
      <c r="J37" s="79"/>
      <c r="K37" s="79"/>
      <c r="L37" s="80"/>
      <c r="M37" s="80"/>
      <c r="N37" s="80"/>
      <c r="O37" s="80"/>
      <c r="P37" s="80"/>
      <c r="Q37" s="80"/>
    </row>
    <row r="38" spans="1:18" ht="25">
      <c r="C38" s="81"/>
      <c r="D38" s="80"/>
      <c r="E38" s="73"/>
      <c r="F38" s="73"/>
      <c r="G38" s="76"/>
      <c r="H38" s="74"/>
      <c r="I38" s="74"/>
      <c r="J38" s="74"/>
      <c r="K38" s="74"/>
      <c r="L38" s="74"/>
      <c r="M38" s="75"/>
      <c r="N38" s="75"/>
      <c r="O38" s="75"/>
      <c r="P38" s="75"/>
      <c r="Q38" s="75"/>
      <c r="R38" s="75"/>
    </row>
    <row r="39" spans="1:18"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</row>
    <row r="40" spans="1:18" s="77" customFormat="1"/>
    <row r="41" spans="1:18" s="77" customFormat="1">
      <c r="C41" s="73"/>
    </row>
    <row r="42" spans="1:18" s="77" customFormat="1">
      <c r="C42" s="73"/>
      <c r="E42" s="76"/>
      <c r="F42" s="76"/>
      <c r="G42" s="74"/>
      <c r="H42" s="74"/>
      <c r="I42" s="74"/>
      <c r="J42" s="82"/>
      <c r="K42" s="82"/>
    </row>
    <row r="43" spans="1:18" s="77" customFormat="1">
      <c r="C43" s="73"/>
      <c r="D43" s="73"/>
      <c r="E43" s="76"/>
      <c r="F43" s="76"/>
      <c r="G43" s="74"/>
      <c r="H43" s="74"/>
      <c r="I43" s="74"/>
      <c r="J43" s="82"/>
      <c r="K43" s="82"/>
    </row>
    <row r="44" spans="1:18" s="77" customFormat="1">
      <c r="C44" s="73"/>
      <c r="D44" s="73"/>
      <c r="E44" s="73"/>
      <c r="F44" s="73"/>
      <c r="G44" s="73"/>
      <c r="H44" s="73"/>
      <c r="I44" s="73"/>
      <c r="J44" s="73"/>
      <c r="K44" s="73"/>
      <c r="L44" s="76"/>
      <c r="M44" s="74"/>
      <c r="N44" s="74"/>
      <c r="O44" s="74"/>
      <c r="P44" s="82"/>
    </row>
    <row r="45" spans="1:18" s="77" customFormat="1">
      <c r="C45" s="73"/>
      <c r="D45" s="73"/>
      <c r="E45" s="73"/>
      <c r="F45" s="73"/>
      <c r="G45" s="73"/>
      <c r="H45" s="73"/>
      <c r="I45" s="73"/>
      <c r="J45" s="73"/>
      <c r="K45" s="73"/>
      <c r="L45" s="76"/>
      <c r="M45" s="74"/>
      <c r="N45" s="74"/>
      <c r="O45" s="74"/>
      <c r="P45" s="82"/>
    </row>
    <row r="46" spans="1:18" s="77" customFormat="1">
      <c r="G46" s="83"/>
      <c r="L46" s="73"/>
      <c r="M46" s="73"/>
      <c r="N46" s="73"/>
      <c r="O46" s="73"/>
      <c r="P46" s="73"/>
      <c r="Q46" s="73"/>
      <c r="R46" s="73"/>
    </row>
    <row r="47" spans="1:18" s="77" customFormat="1">
      <c r="G47" s="56"/>
      <c r="L47" s="73"/>
      <c r="M47" s="73"/>
      <c r="N47" s="73"/>
      <c r="O47" s="73"/>
      <c r="P47" s="73"/>
      <c r="Q47" s="73"/>
      <c r="R47" s="73"/>
    </row>
    <row r="56" spans="3:18" ht="21.5">
      <c r="C56" s="84"/>
      <c r="D56" s="84"/>
      <c r="E56" s="84"/>
      <c r="F56" s="84"/>
      <c r="G56" s="85"/>
      <c r="H56" s="86"/>
      <c r="I56" s="87"/>
      <c r="J56" s="87"/>
      <c r="K56" s="87"/>
      <c r="L56" s="88"/>
      <c r="M56" s="88"/>
      <c r="N56" s="88"/>
      <c r="O56" s="88"/>
      <c r="P56" s="88"/>
      <c r="Q56" s="88"/>
      <c r="R56" s="88"/>
    </row>
  </sheetData>
  <mergeCells count="28">
    <mergeCell ref="C31:H31"/>
    <mergeCell ref="A36:R36"/>
    <mergeCell ref="A35:R35"/>
    <mergeCell ref="F3:F4"/>
    <mergeCell ref="F32:F33"/>
    <mergeCell ref="M32:M33"/>
    <mergeCell ref="Q3:Q4"/>
    <mergeCell ref="C32:C33"/>
    <mergeCell ref="E32:E33"/>
    <mergeCell ref="G32:G33"/>
    <mergeCell ref="H32:H33"/>
    <mergeCell ref="N32:N33"/>
    <mergeCell ref="J3:J4"/>
    <mergeCell ref="L3:L4"/>
    <mergeCell ref="M3:M4"/>
    <mergeCell ref="N3:N4"/>
    <mergeCell ref="O3:O4"/>
    <mergeCell ref="P3:P4"/>
    <mergeCell ref="A1:I1"/>
    <mergeCell ref="A3:A4"/>
    <mergeCell ref="B3:B4"/>
    <mergeCell ref="C3:C4"/>
    <mergeCell ref="D3:D4"/>
    <mergeCell ref="E3:E4"/>
    <mergeCell ref="G3:G4"/>
    <mergeCell ref="H3:H4"/>
    <mergeCell ref="I3:I4"/>
    <mergeCell ref="K3:K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4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10</vt:i4>
      </vt:variant>
      <vt:variant>
        <vt:lpstr>已命名的範圍</vt:lpstr>
      </vt:variant>
      <vt:variant>
        <vt:i4>8</vt:i4>
      </vt:variant>
    </vt:vector>
  </HeadingPairs>
  <TitlesOfParts>
    <vt:vector size="18" baseType="lpstr">
      <vt:lpstr>11209桃源</vt:lpstr>
      <vt:lpstr>11209文化</vt:lpstr>
      <vt:lpstr>11209關渡</vt:lpstr>
      <vt:lpstr>逸仙</vt:lpstr>
      <vt:lpstr>湖山</vt:lpstr>
      <vt:lpstr>陽明山</vt:lpstr>
      <vt:lpstr>湖田</vt:lpstr>
      <vt:lpstr>食材明細112年09月份月-葷</vt:lpstr>
      <vt:lpstr>112年09月格致</vt:lpstr>
      <vt:lpstr>食材明細112年09月-格致</vt:lpstr>
      <vt:lpstr>'11209文化'!Print_Area</vt:lpstr>
      <vt:lpstr>'11209桃源'!Print_Area</vt:lpstr>
      <vt:lpstr>'11209關渡'!Print_Area</vt:lpstr>
      <vt:lpstr>'112年09月格致'!Print_Area</vt:lpstr>
      <vt:lpstr>湖山!Print_Area</vt:lpstr>
      <vt:lpstr>湖田!Print_Area</vt:lpstr>
      <vt:lpstr>逸仙!Print_Area</vt:lpstr>
      <vt:lpstr>陽明山!Print_Area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yces</dc:creator>
  <cp:lastModifiedBy>user</cp:lastModifiedBy>
  <cp:lastPrinted>2023-08-25T06:43:04Z</cp:lastPrinted>
  <dcterms:created xsi:type="dcterms:W3CDTF">2019-10-15T06:07:01Z</dcterms:created>
  <dcterms:modified xsi:type="dcterms:W3CDTF">2023-08-25T07:00:22Z</dcterms:modified>
</cp:coreProperties>
</file>