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19200" windowHeight="6990" tabRatio="830" activeTab="2"/>
  </bookViews>
  <sheets>
    <sheet name="11303桃源" sheetId="2" r:id="rId1"/>
    <sheet name="11303文化" sheetId="7" r:id="rId2"/>
    <sheet name="11303關渡" sheetId="8" r:id="rId3"/>
    <sheet name="11303逸仙" sheetId="9" r:id="rId4"/>
    <sheet name="11303湖山" sheetId="10" r:id="rId5"/>
    <sheet name="11303陽明山" sheetId="11" r:id="rId6"/>
    <sheet name="11303湖田" sheetId="12" r:id="rId7"/>
  </sheets>
  <definedNames>
    <definedName name="_xlnm.Print_Area" localSheetId="1">'11303文化'!$A$1:$Q$34</definedName>
    <definedName name="_xlnm.Print_Area" localSheetId="0">'11303桃源'!$A$1:$Q$34</definedName>
    <definedName name="_xlnm.Print_Area" localSheetId="4">'11303湖山'!$A$1:$Q$34</definedName>
    <definedName name="_xlnm.Print_Area" localSheetId="6">'11303湖田'!$A$1:$Q$34</definedName>
    <definedName name="_xlnm.Print_Area" localSheetId="3">'11303逸仙'!$A$1:$Q$34</definedName>
    <definedName name="_xlnm.Print_Area" localSheetId="5">'11303陽明山'!$A$1:$Q$34</definedName>
    <definedName name="_xlnm.Print_Area" localSheetId="2">'11303關渡'!$A$1:$Q$34</definedName>
  </definedNames>
  <calcPr calcId="191029"/>
</workbook>
</file>

<file path=xl/calcChain.xml><?xml version="1.0" encoding="utf-8"?>
<calcChain xmlns="http://schemas.openxmlformats.org/spreadsheetml/2006/main">
  <c r="P8" i="12" l="1"/>
  <c r="O8" i="12"/>
  <c r="N8" i="12"/>
  <c r="M8" i="12"/>
  <c r="L8" i="12"/>
  <c r="K8" i="12"/>
  <c r="Q8" i="12" s="1"/>
  <c r="P7" i="12"/>
  <c r="O7" i="12"/>
  <c r="N7" i="12"/>
  <c r="M7" i="12"/>
  <c r="L7" i="12"/>
  <c r="K7" i="12"/>
  <c r="P6" i="12"/>
  <c r="O6" i="12"/>
  <c r="N6" i="12"/>
  <c r="M6" i="12"/>
  <c r="L6" i="12"/>
  <c r="K6" i="12"/>
  <c r="Q6" i="12" s="1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P5" i="12"/>
  <c r="O5" i="12"/>
  <c r="N5" i="12"/>
  <c r="M5" i="12"/>
  <c r="L5" i="12"/>
  <c r="K5" i="12"/>
  <c r="P8" i="11"/>
  <c r="O8" i="11"/>
  <c r="N8" i="11"/>
  <c r="M8" i="11"/>
  <c r="L8" i="11"/>
  <c r="K8" i="11"/>
  <c r="P7" i="11"/>
  <c r="O7" i="11"/>
  <c r="N7" i="11"/>
  <c r="M7" i="11"/>
  <c r="L7" i="11"/>
  <c r="K7" i="11"/>
  <c r="P6" i="11"/>
  <c r="O6" i="11"/>
  <c r="N6" i="11"/>
  <c r="M6" i="11"/>
  <c r="L6" i="11"/>
  <c r="K6" i="1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P5" i="11"/>
  <c r="O5" i="11"/>
  <c r="N5" i="11"/>
  <c r="M5" i="11"/>
  <c r="L5" i="11"/>
  <c r="K5" i="11"/>
  <c r="P8" i="10"/>
  <c r="O8" i="10"/>
  <c r="N8" i="10"/>
  <c r="M8" i="10"/>
  <c r="L8" i="10"/>
  <c r="K8" i="10"/>
  <c r="P7" i="10"/>
  <c r="O7" i="10"/>
  <c r="N7" i="10"/>
  <c r="M7" i="10"/>
  <c r="L7" i="10"/>
  <c r="K7" i="10"/>
  <c r="Q7" i="10" s="1"/>
  <c r="P6" i="10"/>
  <c r="O6" i="10"/>
  <c r="N6" i="10"/>
  <c r="M6" i="10"/>
  <c r="L6" i="10"/>
  <c r="K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P5" i="10"/>
  <c r="O5" i="10"/>
  <c r="N5" i="10"/>
  <c r="M5" i="10"/>
  <c r="L5" i="10"/>
  <c r="K5" i="10"/>
  <c r="P8" i="9"/>
  <c r="O8" i="9"/>
  <c r="N8" i="9"/>
  <c r="M8" i="9"/>
  <c r="L8" i="9"/>
  <c r="K8" i="9"/>
  <c r="P7" i="9"/>
  <c r="O7" i="9"/>
  <c r="N7" i="9"/>
  <c r="M7" i="9"/>
  <c r="L7" i="9"/>
  <c r="K7" i="9"/>
  <c r="P6" i="9"/>
  <c r="O6" i="9"/>
  <c r="N6" i="9"/>
  <c r="M6" i="9"/>
  <c r="L6" i="9"/>
  <c r="K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P5" i="9"/>
  <c r="O5" i="9"/>
  <c r="N5" i="9"/>
  <c r="M5" i="9"/>
  <c r="L5" i="9"/>
  <c r="K5" i="9"/>
  <c r="Q5" i="9" s="1"/>
  <c r="P8" i="8"/>
  <c r="O8" i="8"/>
  <c r="N8" i="8"/>
  <c r="M8" i="8"/>
  <c r="L8" i="8"/>
  <c r="K8" i="8"/>
  <c r="P7" i="8"/>
  <c r="O7" i="8"/>
  <c r="N7" i="8"/>
  <c r="M7" i="8"/>
  <c r="L7" i="8"/>
  <c r="K7" i="8"/>
  <c r="P6" i="8"/>
  <c r="O6" i="8"/>
  <c r="N6" i="8"/>
  <c r="M6" i="8"/>
  <c r="L6" i="8"/>
  <c r="K6" i="8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P5" i="8"/>
  <c r="O5" i="8"/>
  <c r="N5" i="8"/>
  <c r="M5" i="8"/>
  <c r="L5" i="8"/>
  <c r="K5" i="8"/>
  <c r="P8" i="7"/>
  <c r="O8" i="7"/>
  <c r="N8" i="7"/>
  <c r="M8" i="7"/>
  <c r="L8" i="7"/>
  <c r="K8" i="7"/>
  <c r="Q8" i="7" s="1"/>
  <c r="P7" i="7"/>
  <c r="O7" i="7"/>
  <c r="N7" i="7"/>
  <c r="M7" i="7"/>
  <c r="Q7" i="7" s="1"/>
  <c r="L7" i="7"/>
  <c r="K7" i="7"/>
  <c r="P6" i="7"/>
  <c r="O6" i="7"/>
  <c r="N6" i="7"/>
  <c r="M6" i="7"/>
  <c r="L6" i="7"/>
  <c r="K6" i="7"/>
  <c r="Q6" i="7" s="1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P5" i="7"/>
  <c r="O5" i="7"/>
  <c r="N5" i="7"/>
  <c r="M5" i="7"/>
  <c r="L5" i="7"/>
  <c r="K5" i="7"/>
  <c r="Q7" i="9" l="1"/>
  <c r="Q5" i="7"/>
  <c r="Q6" i="8"/>
  <c r="Q8" i="8"/>
  <c r="Q6" i="11"/>
  <c r="Q8" i="11"/>
  <c r="Q5" i="12"/>
  <c r="Q5" i="8"/>
  <c r="Q6" i="10"/>
  <c r="Q8" i="10"/>
  <c r="Q5" i="11"/>
  <c r="Q7" i="12"/>
  <c r="Q7" i="8"/>
  <c r="Q6" i="9"/>
  <c r="Q8" i="9"/>
  <c r="Q5" i="10"/>
  <c r="Q7" i="11"/>
  <c r="O8" i="2" l="1"/>
  <c r="N8" i="2"/>
  <c r="M8" i="2"/>
  <c r="L8" i="2"/>
  <c r="K8" i="2"/>
  <c r="P7" i="2"/>
  <c r="O7" i="2"/>
  <c r="N7" i="2"/>
  <c r="M7" i="2"/>
  <c r="L7" i="2"/>
  <c r="K7" i="2"/>
  <c r="P6" i="2"/>
  <c r="O6" i="2"/>
  <c r="N6" i="2"/>
  <c r="M6" i="2"/>
  <c r="L6" i="2"/>
  <c r="K6" i="2"/>
  <c r="A6" i="2"/>
  <c r="A7" i="2" s="1"/>
  <c r="P5" i="2"/>
  <c r="O5" i="2"/>
  <c r="N5" i="2"/>
  <c r="M5" i="2"/>
  <c r="L5" i="2"/>
  <c r="Q6" i="2" l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Q7" i="2"/>
  <c r="K5" i="2"/>
  <c r="Q5" i="2" s="1"/>
  <c r="A20" i="2" l="1"/>
  <c r="A21" i="2" s="1"/>
  <c r="A22" i="2" s="1"/>
  <c r="A23" i="2" s="1"/>
  <c r="A24" i="2" s="1"/>
  <c r="A25" i="2" s="1"/>
  <c r="A26" i="2" s="1"/>
  <c r="A27" i="2" s="1"/>
  <c r="A28" i="2" s="1"/>
  <c r="A29" i="2" s="1"/>
  <c r="P8" i="2" l="1"/>
  <c r="Q8" i="2" s="1"/>
</calcChain>
</file>

<file path=xl/sharedStrings.xml><?xml version="1.0" encoding="utf-8"?>
<sst xmlns="http://schemas.openxmlformats.org/spreadsheetml/2006/main" count="1314" uniqueCount="165">
  <si>
    <t>  </t>
  </si>
  <si>
    <t>三</t>
  </si>
  <si>
    <t>四</t>
  </si>
  <si>
    <t>五</t>
  </si>
  <si>
    <t>一</t>
  </si>
  <si>
    <t>二</t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</si>
  <si>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</si>
  <si>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</si>
  <si>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</si>
  <si>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</si>
  <si>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</si>
  <si>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</si>
  <si>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</si>
  <si>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</si>
  <si>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</si>
  <si>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</si>
  <si>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</si>
  <si>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</si>
  <si>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</si>
  <si>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</si>
  <si>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</si>
  <si>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</si>
  <si>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</si>
  <si>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</si>
  <si>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</si>
  <si>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</si>
  <si>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</si>
  <si>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</si>
  <si>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</si>
  <si>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</si>
  <si>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</si>
  <si>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</si>
  <si>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</si>
  <si>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</si>
  <si>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</si>
  <si>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</si>
  <si>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</si>
  <si>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全穀
雜糧類
(份)</t>
    <phoneticPr fontId="22" type="noConversion"/>
  </si>
  <si>
    <t>豆魚
蛋肉類
(份)</t>
    <phoneticPr fontId="22" type="noConversion"/>
  </si>
  <si>
    <t>五</t>
    <phoneticPr fontId="21" type="noConversion"/>
  </si>
  <si>
    <t>青江菜</t>
    <phoneticPr fontId="21" type="noConversion"/>
  </si>
  <si>
    <t>油菜</t>
    <phoneticPr fontId="21" type="noConversion"/>
  </si>
  <si>
    <t>蚵白菜</t>
    <phoneticPr fontId="21" type="noConversion"/>
  </si>
  <si>
    <t>小米飯</t>
    <phoneticPr fontId="21" type="noConversion"/>
  </si>
  <si>
    <t>地瓜飯</t>
    <phoneticPr fontId="21" type="noConversion"/>
  </si>
  <si>
    <t>香鬆飯</t>
    <phoneticPr fontId="21" type="noConversion"/>
  </si>
  <si>
    <t>有機荷葉白菜</t>
    <phoneticPr fontId="21" type="noConversion"/>
  </si>
  <si>
    <t>有機小松菜</t>
    <phoneticPr fontId="21" type="noConversion"/>
  </si>
  <si>
    <t>有機黑葉白菜</t>
    <phoneticPr fontId="21" type="noConversion"/>
  </si>
  <si>
    <t>有機廣島菜</t>
    <phoneticPr fontId="21" type="noConversion"/>
  </si>
  <si>
    <t>有機福山萵苣</t>
    <phoneticPr fontId="21" type="noConversion"/>
  </si>
  <si>
    <t>有機小白菜</t>
    <phoneticPr fontId="21" type="noConversion"/>
  </si>
  <si>
    <t>有機山茼蒿</t>
    <phoneticPr fontId="21" type="noConversion"/>
  </si>
  <si>
    <t>有機味美菜</t>
    <phoneticPr fontId="21" type="noConversion"/>
  </si>
  <si>
    <t>有機菠菜</t>
    <phoneticPr fontId="21" type="noConversion"/>
  </si>
  <si>
    <t>玉米飯</t>
    <phoneticPr fontId="21" type="noConversion"/>
  </si>
  <si>
    <t>糙米飯</t>
    <phoneticPr fontId="21" type="noConversion"/>
  </si>
  <si>
    <t>胚芽飯</t>
    <phoneticPr fontId="21" type="noConversion"/>
  </si>
  <si>
    <t>麥片飯</t>
    <phoneticPr fontId="21" type="noConversion"/>
  </si>
  <si>
    <t>小米飯</t>
    <phoneticPr fontId="21" type="noConversion"/>
  </si>
  <si>
    <t>五穀飯</t>
    <phoneticPr fontId="21" type="noConversion"/>
  </si>
  <si>
    <t>小芋泥包*1</t>
    <phoneticPr fontId="21" type="noConversion"/>
  </si>
  <si>
    <t>小紅豆包*1</t>
    <phoneticPr fontId="21" type="noConversion"/>
  </si>
  <si>
    <t>紫米飯</t>
    <phoneticPr fontId="21" type="noConversion"/>
  </si>
  <si>
    <t>麥片飯</t>
    <phoneticPr fontId="21" type="noConversion"/>
  </si>
  <si>
    <t>小米紅藜飯</t>
    <phoneticPr fontId="21" type="noConversion"/>
  </si>
  <si>
    <t>地瓜葉</t>
    <phoneticPr fontId="21" type="noConversion"/>
  </si>
  <si>
    <t>菠菜</t>
    <phoneticPr fontId="21" type="noConversion"/>
  </si>
  <si>
    <t>青江菜</t>
    <phoneticPr fontId="21" type="noConversion"/>
  </si>
  <si>
    <t>油菜</t>
    <phoneticPr fontId="21" type="noConversion"/>
  </si>
  <si>
    <t>福山萵苣</t>
    <phoneticPr fontId="21" type="noConversion"/>
  </si>
  <si>
    <t>地瓜葉</t>
    <phoneticPr fontId="21" type="noConversion"/>
  </si>
  <si>
    <t>福山萵苣</t>
    <phoneticPr fontId="21" type="noConversion"/>
  </si>
  <si>
    <t>食材中含過敏原以「*」標示</t>
    <phoneticPr fontId="21" type="noConversion"/>
  </si>
  <si>
    <t>本群組肉品(雞肉、豬肉)皆使用CAS(臺灣)肉品</t>
    <phoneticPr fontId="21" type="noConversion"/>
  </si>
  <si>
    <t>香滷蘭花干</t>
    <phoneticPr fontId="21" type="noConversion"/>
  </si>
  <si>
    <t>水果</t>
  </si>
  <si>
    <t>水果</t>
    <phoneticPr fontId="21" type="noConversion"/>
  </si>
  <si>
    <t>鮮奶</t>
  </si>
  <si>
    <t>鮮奶</t>
    <phoneticPr fontId="21" type="noConversion"/>
  </si>
  <si>
    <t>果汁</t>
    <phoneticPr fontId="21" type="noConversion"/>
  </si>
  <si>
    <t>堅果</t>
    <phoneticPr fontId="21" type="noConversion"/>
  </si>
  <si>
    <t>榖奶</t>
    <phoneticPr fontId="21" type="noConversion"/>
  </si>
  <si>
    <t>豆漿</t>
    <phoneticPr fontId="21" type="noConversion"/>
  </si>
  <si>
    <t>*鮮奶</t>
  </si>
  <si>
    <t>飲品/
*堅果</t>
    <phoneticPr fontId="21" type="noConversion"/>
  </si>
  <si>
    <t>有機麥仁飯</t>
    <phoneticPr fontId="21" type="noConversion"/>
  </si>
  <si>
    <t>有機麥片飯</t>
    <phoneticPr fontId="21" type="noConversion"/>
  </si>
  <si>
    <t>有機胚芽飯</t>
    <phoneticPr fontId="21" type="noConversion"/>
  </si>
  <si>
    <r>
      <t xml:space="preserve">紅燒豆腸
</t>
    </r>
    <r>
      <rPr>
        <sz val="12"/>
        <rFont val="標楷體"/>
        <family val="4"/>
        <charset val="136"/>
      </rPr>
      <t>(豆腸、紅蘿蔔、毛豆仁)</t>
    </r>
    <phoneticPr fontId="21" type="noConversion"/>
  </si>
  <si>
    <r>
      <t xml:space="preserve">味噌海芽湯
</t>
    </r>
    <r>
      <rPr>
        <sz val="12"/>
        <rFont val="標楷體"/>
        <family val="4"/>
        <charset val="136"/>
      </rPr>
      <t>(豆腐、海帶芽)</t>
    </r>
    <phoneticPr fontId="21" type="noConversion"/>
  </si>
  <si>
    <t>*芝麻飯</t>
    <phoneticPr fontId="21" type="noConversion"/>
  </si>
  <si>
    <r>
      <t xml:space="preserve">糖醋豆包
</t>
    </r>
    <r>
      <rPr>
        <sz val="12"/>
        <rFont val="標楷體"/>
        <family val="4"/>
        <charset val="136"/>
      </rPr>
      <t>(豆包、番茄、毛豆仁、甜椒)</t>
    </r>
    <phoneticPr fontId="21" type="noConversion"/>
  </si>
  <si>
    <r>
      <t xml:space="preserve">冬瓜山粉圓
</t>
    </r>
    <r>
      <rPr>
        <sz val="12"/>
        <rFont val="標楷體"/>
        <family val="4"/>
        <charset val="136"/>
      </rPr>
      <t>(山粉圓、白木耳、冬瓜磚)</t>
    </r>
    <phoneticPr fontId="21" type="noConversion"/>
  </si>
  <si>
    <r>
      <t xml:space="preserve">薑絲冬瓜湯
</t>
    </r>
    <r>
      <rPr>
        <sz val="12"/>
        <rFont val="標楷體"/>
        <family val="4"/>
        <charset val="136"/>
      </rPr>
      <t>(冬瓜)</t>
    </r>
    <phoneticPr fontId="21" type="noConversion"/>
  </si>
  <si>
    <r>
      <t xml:space="preserve">綠豆米苔目湯
</t>
    </r>
    <r>
      <rPr>
        <sz val="12"/>
        <rFont val="標楷體"/>
        <family val="4"/>
        <charset val="136"/>
      </rPr>
      <t>(米苔目、綠豆)</t>
    </r>
    <phoneticPr fontId="21" type="noConversion"/>
  </si>
  <si>
    <r>
      <t xml:space="preserve">豆干炒高麗菜
</t>
    </r>
    <r>
      <rPr>
        <sz val="12"/>
        <rFont val="標楷體"/>
        <family val="4"/>
        <charset val="136"/>
      </rPr>
      <t>(高麗菜、豆干、杏鮑菇)</t>
    </r>
    <phoneticPr fontId="21" type="noConversion"/>
  </si>
  <si>
    <r>
      <t xml:space="preserve">味噌豆腐湯
</t>
    </r>
    <r>
      <rPr>
        <sz val="12"/>
        <rFont val="標楷體"/>
        <family val="4"/>
        <charset val="136"/>
      </rPr>
      <t>(豆腐、海帶芽)</t>
    </r>
    <phoneticPr fontId="21" type="noConversion"/>
  </si>
  <si>
    <r>
      <t xml:space="preserve">關東煮
</t>
    </r>
    <r>
      <rPr>
        <sz val="12"/>
        <rFont val="標楷體"/>
        <family val="4"/>
        <charset val="136"/>
      </rPr>
      <t>(玉米段、白蘿蔔、蘭花干)</t>
    </r>
    <phoneticPr fontId="21" type="noConversion"/>
  </si>
  <si>
    <r>
      <t xml:space="preserve">QQ地瓜湯
</t>
    </r>
    <r>
      <rPr>
        <sz val="12"/>
        <rFont val="標楷體"/>
        <family val="4"/>
        <charset val="136"/>
      </rPr>
      <t>(地瓜、QQ圓)</t>
    </r>
    <phoneticPr fontId="21" type="noConversion"/>
  </si>
  <si>
    <r>
      <t xml:space="preserve">麻油金菇湯
</t>
    </r>
    <r>
      <rPr>
        <sz val="12"/>
        <rFont val="標楷體"/>
        <family val="4"/>
        <charset val="136"/>
      </rPr>
      <t>(金針菇、高麗菜、枸杞)</t>
    </r>
    <phoneticPr fontId="21" type="noConversion"/>
  </si>
  <si>
    <r>
      <t xml:space="preserve">菠菜
</t>
    </r>
    <r>
      <rPr>
        <sz val="12"/>
        <rFont val="標楷體"/>
        <family val="4"/>
        <charset val="136"/>
      </rPr>
      <t>(菠菜、紅蘿蔔)</t>
    </r>
    <phoneticPr fontId="21" type="noConversion"/>
  </si>
  <si>
    <r>
      <t xml:space="preserve">筍香豆腐羹
</t>
    </r>
    <r>
      <rPr>
        <sz val="12"/>
        <rFont val="標楷體"/>
        <family val="4"/>
        <charset val="136"/>
      </rPr>
      <t>(豆腐、脆筍、紅蘿蔔)</t>
    </r>
    <phoneticPr fontId="21" type="noConversion"/>
  </si>
  <si>
    <r>
      <t xml:space="preserve">綠豆薏仁湯
</t>
    </r>
    <r>
      <rPr>
        <sz val="12"/>
        <rFont val="標楷體"/>
        <family val="4"/>
        <charset val="136"/>
      </rPr>
      <t>(洋薏仁、綠豆)</t>
    </r>
    <phoneticPr fontId="21" type="noConversion"/>
  </si>
  <si>
    <r>
      <t xml:space="preserve">南瓜炒米粉
</t>
    </r>
    <r>
      <rPr>
        <sz val="12"/>
        <rFont val="標楷體"/>
        <family val="4"/>
        <charset val="136"/>
      </rPr>
      <t>(南瓜、高麗菜、豆包、紅蘿蔔)</t>
    </r>
    <phoneticPr fontId="21" type="noConversion"/>
  </si>
  <si>
    <r>
      <t xml:space="preserve">咖哩洋芋
</t>
    </r>
    <r>
      <rPr>
        <sz val="12"/>
        <rFont val="標楷體"/>
        <family val="4"/>
        <charset val="136"/>
      </rPr>
      <t>(洋芋、紅蘿蔔、杏鮑菇)</t>
    </r>
    <phoneticPr fontId="21" type="noConversion"/>
  </si>
  <si>
    <r>
      <rPr>
        <sz val="20"/>
        <color theme="1"/>
        <rFont val="標楷體"/>
        <family val="4"/>
        <charset val="136"/>
      </rPr>
      <t>三杯凍豆腐</t>
    </r>
    <r>
      <rPr>
        <sz val="20"/>
        <rFont val="標楷體"/>
        <family val="4"/>
        <charset val="136"/>
      </rPr>
      <t xml:space="preserve">
</t>
    </r>
    <r>
      <rPr>
        <sz val="12"/>
        <rFont val="標楷體"/>
        <family val="4"/>
        <charset val="136"/>
      </rPr>
      <t>(凍豆腐、杏鮑菇、紅蘿蔔、九層塔)</t>
    </r>
    <phoneticPr fontId="21" type="noConversion"/>
  </si>
  <si>
    <r>
      <t xml:space="preserve">*芝香黃豆芽
</t>
    </r>
    <r>
      <rPr>
        <sz val="12"/>
        <rFont val="標楷體"/>
        <family val="4"/>
        <charset val="136"/>
      </rPr>
      <t>(海根、紅蘿蔔、*白芝麻)</t>
    </r>
    <phoneticPr fontId="21" type="noConversion"/>
  </si>
  <si>
    <r>
      <t xml:space="preserve">*蜜汁豆干
</t>
    </r>
    <r>
      <rPr>
        <sz val="12"/>
        <rFont val="標楷體"/>
        <family val="4"/>
        <charset val="136"/>
      </rPr>
      <t>(黑豆干、*白芝麻)</t>
    </r>
    <phoneticPr fontId="21" type="noConversion"/>
  </si>
  <si>
    <t>果汁</t>
  </si>
  <si>
    <t>堅果</t>
  </si>
  <si>
    <t>榖奶</t>
  </si>
  <si>
    <t>豆漿</t>
  </si>
  <si>
    <r>
      <t xml:space="preserve">花椰菜
</t>
    </r>
    <r>
      <rPr>
        <sz val="12"/>
        <rFont val="標楷體"/>
        <family val="4"/>
        <charset val="136"/>
      </rPr>
      <t>(青花菜、木耳)</t>
    </r>
    <phoneticPr fontId="21" type="noConversion"/>
  </si>
  <si>
    <r>
      <t xml:space="preserve">羅宋湯
</t>
    </r>
    <r>
      <rPr>
        <sz val="12"/>
        <rFont val="標楷體"/>
        <family val="4"/>
        <charset val="136"/>
      </rPr>
      <t>(番茄、大白菜)</t>
    </r>
    <phoneticPr fontId="21" type="noConversion"/>
  </si>
  <si>
    <r>
      <t xml:space="preserve">素沙茶烏龍麵
</t>
    </r>
    <r>
      <rPr>
        <sz val="12"/>
        <rFont val="標楷體"/>
        <family val="4"/>
        <charset val="136"/>
      </rPr>
      <t>(高麗菜、紅蘿蔔、玉米粒、木耳)</t>
    </r>
    <phoneticPr fontId="21" type="noConversion"/>
  </si>
  <si>
    <r>
      <t xml:space="preserve">南瓜凍腐
</t>
    </r>
    <r>
      <rPr>
        <sz val="12"/>
        <rFont val="標楷體"/>
        <family val="4"/>
        <charset val="136"/>
      </rPr>
      <t>(凍豆腐、南瓜)</t>
    </r>
    <phoneticPr fontId="21" type="noConversion"/>
  </si>
  <si>
    <t>香滷豆干*1</t>
  </si>
  <si>
    <r>
      <t xml:space="preserve">有機黑豪菇炒花椰
</t>
    </r>
    <r>
      <rPr>
        <sz val="12"/>
        <rFont val="標楷體"/>
        <family val="4"/>
        <charset val="136"/>
      </rPr>
      <t>(青花菜、黑豪菇、紅蘿蔔)</t>
    </r>
    <phoneticPr fontId="21" type="noConversion"/>
  </si>
  <si>
    <r>
      <t xml:space="preserve">酸辣湯
</t>
    </r>
    <r>
      <rPr>
        <sz val="12"/>
        <rFont val="標楷體"/>
        <family val="4"/>
        <charset val="136"/>
      </rPr>
      <t>(豆腐、木耳、脆筍、金針菇)</t>
    </r>
    <phoneticPr fontId="21" type="noConversion"/>
  </si>
  <si>
    <r>
      <t xml:space="preserve">*筍干麵腸
</t>
    </r>
    <r>
      <rPr>
        <sz val="12"/>
        <rFont val="標楷體"/>
        <family val="4"/>
        <charset val="136"/>
      </rPr>
      <t>(麵腸、筍乾、福菜、*花生)</t>
    </r>
    <phoneticPr fontId="21" type="noConversion"/>
  </si>
  <si>
    <r>
      <t xml:space="preserve">蘿蔔玉米湯
</t>
    </r>
    <r>
      <rPr>
        <sz val="12"/>
        <rFont val="標楷體"/>
        <family val="4"/>
        <charset val="136"/>
      </rPr>
      <t>(白蘿蔔、玉米粒)</t>
    </r>
    <phoneticPr fontId="21" type="noConversion"/>
  </si>
  <si>
    <r>
      <t xml:space="preserve">咖哩百頁
</t>
    </r>
    <r>
      <rPr>
        <sz val="12"/>
        <rFont val="標楷體"/>
        <family val="4"/>
        <charset val="136"/>
      </rPr>
      <t>(百頁豆腐、洋芋、紅蘿蔔、毛豆仁)</t>
    </r>
    <phoneticPr fontId="21" type="noConversion"/>
  </si>
  <si>
    <r>
      <t xml:space="preserve">滷白菜
</t>
    </r>
    <r>
      <rPr>
        <sz val="12"/>
        <rFont val="標楷體"/>
        <family val="4"/>
        <charset val="136"/>
      </rPr>
      <t>(大白菜、腐皮、木耳、香菇)</t>
    </r>
    <phoneticPr fontId="21" type="noConversion"/>
  </si>
  <si>
    <r>
      <t xml:space="preserve">素瓜仔肉燥
</t>
    </r>
    <r>
      <rPr>
        <sz val="12"/>
        <rFont val="標楷體"/>
        <family val="4"/>
        <charset val="136"/>
      </rPr>
      <t>(素肉、豆干、碎瓜)</t>
    </r>
    <phoneticPr fontId="21" type="noConversion"/>
  </si>
  <si>
    <r>
      <t xml:space="preserve">塔香茄子
</t>
    </r>
    <r>
      <rPr>
        <sz val="12"/>
        <rFont val="標楷體"/>
        <family val="4"/>
        <charset val="136"/>
      </rPr>
      <t>(*茄子、九層塔)</t>
    </r>
    <phoneticPr fontId="21" type="noConversion"/>
  </si>
  <si>
    <r>
      <t xml:space="preserve">飄香滷味
</t>
    </r>
    <r>
      <rPr>
        <sz val="12"/>
        <rFont val="標楷體"/>
        <family val="4"/>
        <charset val="136"/>
      </rPr>
      <t>(白蘿蔔、蒟蒻、豆干)</t>
    </r>
    <phoneticPr fontId="21" type="noConversion"/>
  </si>
  <si>
    <r>
      <t xml:space="preserve">海帶三絲
</t>
    </r>
    <r>
      <rPr>
        <sz val="12"/>
        <rFont val="標楷體"/>
        <family val="4"/>
        <charset val="136"/>
      </rPr>
      <t>(海帶絲、紅蘿蔔、金針菇)</t>
    </r>
    <phoneticPr fontId="21" type="noConversion"/>
  </si>
  <si>
    <r>
      <t xml:space="preserve">芋頭白菜
</t>
    </r>
    <r>
      <rPr>
        <sz val="12"/>
        <rFont val="標楷體"/>
        <family val="4"/>
        <charset val="136"/>
      </rPr>
      <t>(大白菜、芋頭)</t>
    </r>
    <phoneticPr fontId="21" type="noConversion"/>
  </si>
  <si>
    <r>
      <t xml:space="preserve">蘿蔔油腐
</t>
    </r>
    <r>
      <rPr>
        <sz val="12"/>
        <rFont val="標楷體"/>
        <family val="4"/>
        <charset val="136"/>
      </rPr>
      <t>(油豆腐、白蘿蔔)</t>
    </r>
    <phoneticPr fontId="21" type="noConversion"/>
  </si>
  <si>
    <r>
      <t xml:space="preserve">螞蟻上樹
</t>
    </r>
    <r>
      <rPr>
        <sz val="12"/>
        <rFont val="標楷體"/>
        <family val="4"/>
        <charset val="136"/>
      </rPr>
      <t>(大白菜、冬粉、紅蘿蔔、木耳、香菇)</t>
    </r>
    <phoneticPr fontId="21" type="noConversion"/>
  </si>
  <si>
    <r>
      <t xml:space="preserve">蘿蔔湯
</t>
    </r>
    <r>
      <rPr>
        <sz val="12"/>
        <rFont val="標楷體"/>
        <family val="4"/>
        <charset val="136"/>
      </rPr>
      <t>(白蘿蔔)</t>
    </r>
    <phoneticPr fontId="21" type="noConversion"/>
  </si>
  <si>
    <r>
      <t xml:space="preserve">韓式拌飯
</t>
    </r>
    <r>
      <rPr>
        <sz val="12"/>
        <rFont val="標楷體"/>
        <family val="4"/>
        <charset val="136"/>
      </rPr>
      <t>(玉米粒、紅蘿蔔、泡菜、黃豆芽、紅藜)</t>
    </r>
    <phoneticPr fontId="21" type="noConversion"/>
  </si>
  <si>
    <r>
      <t xml:space="preserve">韓式醬炒豆干
</t>
    </r>
    <r>
      <rPr>
        <sz val="12"/>
        <rFont val="標楷體"/>
        <family val="4"/>
        <charset val="136"/>
      </rPr>
      <t>(豆干、大白菜、年糕)</t>
    </r>
    <phoneticPr fontId="21" type="noConversion"/>
  </si>
  <si>
    <r>
      <t xml:space="preserve">絲瓜冬粉
</t>
    </r>
    <r>
      <rPr>
        <sz val="12"/>
        <rFont val="標楷體"/>
        <family val="4"/>
        <charset val="136"/>
      </rPr>
      <t>(絲瓜、冬粉)</t>
    </r>
    <phoneticPr fontId="21" type="noConversion"/>
  </si>
  <si>
    <r>
      <t xml:space="preserve">針菇白菜
</t>
    </r>
    <r>
      <rPr>
        <sz val="12"/>
        <rFont val="標楷體"/>
        <family val="4"/>
        <charset val="136"/>
      </rPr>
      <t>(大白菜、金針菇、紅蘿蔔)</t>
    </r>
    <phoneticPr fontId="21" type="noConversion"/>
  </si>
  <si>
    <r>
      <t xml:space="preserve">豆豉冬瓜
</t>
    </r>
    <r>
      <rPr>
        <sz val="12"/>
        <rFont val="標楷體"/>
        <family val="4"/>
        <charset val="136"/>
      </rPr>
      <t>(冬瓜)</t>
    </r>
    <phoneticPr fontId="21" type="noConversion"/>
  </si>
  <si>
    <r>
      <t xml:space="preserve">玉米洋芋
</t>
    </r>
    <r>
      <rPr>
        <sz val="12"/>
        <rFont val="標楷體"/>
        <family val="4"/>
        <charset val="136"/>
      </rPr>
      <t>(洋芋、玉米粒、紅蘿蔔)</t>
    </r>
    <phoneticPr fontId="21" type="noConversion"/>
  </si>
  <si>
    <r>
      <t xml:space="preserve">南瓜濃湯
</t>
    </r>
    <r>
      <rPr>
        <sz val="12"/>
        <rFont val="標楷體"/>
        <family val="4"/>
        <charset val="136"/>
      </rPr>
      <t>(南瓜)</t>
    </r>
    <phoneticPr fontId="21" type="noConversion"/>
  </si>
  <si>
    <r>
      <t xml:space="preserve">紫蘇梅醬百頁
</t>
    </r>
    <r>
      <rPr>
        <sz val="12"/>
        <rFont val="標楷體"/>
        <family val="4"/>
        <charset val="136"/>
      </rPr>
      <t>(百頁豆腐、白蘿蔔、甜椒)</t>
    </r>
    <phoneticPr fontId="21" type="noConversion"/>
  </si>
  <si>
    <r>
      <t xml:space="preserve">鮮蔬冬粉煲
</t>
    </r>
    <r>
      <rPr>
        <sz val="12"/>
        <rFont val="標楷體"/>
        <family val="4"/>
        <charset val="136"/>
      </rPr>
      <t>(高麗菜、寬粉、木耳、紅蘿蔔)</t>
    </r>
    <phoneticPr fontId="21" type="noConversion"/>
  </si>
  <si>
    <t>香滷豆腸</t>
    <phoneticPr fontId="21" type="noConversion"/>
  </si>
  <si>
    <r>
      <t xml:space="preserve">咖哩素雞
</t>
    </r>
    <r>
      <rPr>
        <sz val="12"/>
        <rFont val="標楷體"/>
        <family val="4"/>
        <charset val="136"/>
      </rPr>
      <t>(素雞、洋芋、紅蘿蔔)</t>
    </r>
    <phoneticPr fontId="21" type="noConversion"/>
  </si>
  <si>
    <r>
      <t xml:space="preserve">大頭菜湯
</t>
    </r>
    <r>
      <rPr>
        <sz val="12"/>
        <rFont val="標楷體"/>
        <family val="4"/>
        <charset val="136"/>
      </rPr>
      <t>(大頭菜、枸杞)</t>
    </r>
    <phoneticPr fontId="21" type="noConversion"/>
  </si>
  <si>
    <r>
      <t xml:space="preserve">蘿蔔味噌湯
</t>
    </r>
    <r>
      <rPr>
        <sz val="12"/>
        <rFont val="標楷體"/>
        <family val="4"/>
        <charset val="136"/>
      </rPr>
      <t>(白蘿蔔、海帶芽)</t>
    </r>
    <phoneticPr fontId="21" type="noConversion"/>
  </si>
  <si>
    <r>
      <t xml:space="preserve">腐皮高麗
</t>
    </r>
    <r>
      <rPr>
        <sz val="12"/>
        <rFont val="標楷體"/>
        <family val="4"/>
        <charset val="136"/>
      </rPr>
      <t>(高麗菜、紅蘿蔔、腐皮)</t>
    </r>
    <phoneticPr fontId="21" type="noConversion"/>
  </si>
  <si>
    <r>
      <t xml:space="preserve">豆干炒黃瓜
</t>
    </r>
    <r>
      <rPr>
        <sz val="12"/>
        <rFont val="標楷體"/>
        <family val="4"/>
        <charset val="136"/>
      </rPr>
      <t>(小黃瓜、豆干、紅蘿蔔)</t>
    </r>
    <phoneticPr fontId="21" type="noConversion"/>
  </si>
  <si>
    <r>
      <t xml:space="preserve">紫菜湯
</t>
    </r>
    <r>
      <rPr>
        <sz val="12"/>
        <rFont val="標楷體"/>
        <family val="4"/>
        <charset val="136"/>
      </rPr>
      <t>(玉米粒、紫菜)</t>
    </r>
    <phoneticPr fontId="21" type="noConversion"/>
  </si>
  <si>
    <r>
      <t xml:space="preserve">肉骨茶湯
</t>
    </r>
    <r>
      <rPr>
        <sz val="12"/>
        <rFont val="標楷體"/>
        <family val="4"/>
        <charset val="136"/>
      </rPr>
      <t>(洋薏仁)</t>
    </r>
    <phoneticPr fontId="21" type="noConversion"/>
  </si>
  <si>
    <r>
      <rPr>
        <sz val="20"/>
        <color theme="1"/>
        <rFont val="標楷體"/>
        <family val="4"/>
        <charset val="136"/>
      </rPr>
      <t>脆炒豆芽</t>
    </r>
    <r>
      <rPr>
        <sz val="20"/>
        <rFont val="標楷體"/>
        <family val="4"/>
        <charset val="136"/>
      </rPr>
      <t xml:space="preserve">
</t>
    </r>
    <r>
      <rPr>
        <sz val="12"/>
        <rFont val="標楷體"/>
        <family val="4"/>
        <charset val="136"/>
      </rPr>
      <t>(綠豆芽、甜椒、海帶芽)</t>
    </r>
    <phoneticPr fontId="21" type="noConversion"/>
  </si>
  <si>
    <r>
      <t xml:space="preserve">海芽湯
</t>
    </r>
    <r>
      <rPr>
        <sz val="12"/>
        <rFont val="標楷體"/>
        <family val="4"/>
        <charset val="136"/>
      </rPr>
      <t>(海帶芽)</t>
    </r>
    <phoneticPr fontId="21" type="noConversion"/>
  </si>
  <si>
    <t>素棒棒腿*1</t>
  </si>
  <si>
    <r>
      <t xml:space="preserve">玉米花椰
</t>
    </r>
    <r>
      <rPr>
        <sz val="12"/>
        <rFont val="標楷體"/>
        <family val="4"/>
        <charset val="136"/>
      </rPr>
      <t>(青花菜、玉米粒)</t>
    </r>
    <phoneticPr fontId="21" type="noConversion"/>
  </si>
  <si>
    <r>
      <t xml:space="preserve">義式香草豆腐
</t>
    </r>
    <r>
      <rPr>
        <sz val="12"/>
        <rFont val="標楷體"/>
        <family val="4"/>
        <charset val="136"/>
      </rPr>
      <t>(豆腐、洋芋、蘑菇、番茄)</t>
    </r>
    <phoneticPr fontId="21" type="noConversion"/>
  </si>
  <si>
    <r>
      <t xml:space="preserve">紅燒麵輪
</t>
    </r>
    <r>
      <rPr>
        <sz val="12"/>
        <rFont val="標楷體"/>
        <family val="4"/>
        <charset val="136"/>
      </rPr>
      <t>(麵輪、紅蘿蔔)</t>
    </r>
    <phoneticPr fontId="21" type="noConversion"/>
  </si>
  <si>
    <r>
      <t xml:space="preserve">黃芽湯
</t>
    </r>
    <r>
      <rPr>
        <sz val="12"/>
        <rFont val="標楷體"/>
        <family val="4"/>
        <charset val="136"/>
      </rPr>
      <t>(黃豆芽)</t>
    </r>
    <phoneticPr fontId="21" type="noConversion"/>
  </si>
  <si>
    <r>
      <t xml:space="preserve">枸杞洋芋湯
</t>
    </r>
    <r>
      <rPr>
        <sz val="12"/>
        <rFont val="標楷體"/>
        <family val="4"/>
        <charset val="136"/>
      </rPr>
      <t>(洋芋、枸杞)</t>
    </r>
    <phoneticPr fontId="21" type="noConversion"/>
  </si>
  <si>
    <r>
      <t xml:space="preserve">蠔油炒素雞
</t>
    </r>
    <r>
      <rPr>
        <sz val="12"/>
        <rFont val="標楷體"/>
        <family val="4"/>
        <charset val="136"/>
      </rPr>
      <t>(素雞、杏鮑菇、小黃瓜、彩椒)</t>
    </r>
    <phoneticPr fontId="21" type="noConversion"/>
  </si>
  <si>
    <t>桃源國小113年03月份 營養午餐 素食 菜單</t>
    <phoneticPr fontId="22" type="noConversion"/>
  </si>
  <si>
    <t>文化國小113年03月份 營養午餐 素食 菜單</t>
    <phoneticPr fontId="22" type="noConversion"/>
  </si>
  <si>
    <t>關渡國小113年03月份 營養午餐 素食 菜單</t>
    <phoneticPr fontId="22" type="noConversion"/>
  </si>
  <si>
    <t>逸仙國小113年03月份 營養午餐 素食 菜單</t>
    <phoneticPr fontId="22" type="noConversion"/>
  </si>
  <si>
    <t>湖山國小113年03月份 營養午餐 素食 菜單</t>
    <phoneticPr fontId="22" type="noConversion"/>
  </si>
  <si>
    <t>陽明山國小113年03月份 營養午餐 素食 菜單</t>
    <phoneticPr fontId="22" type="noConversion"/>
  </si>
  <si>
    <t>湖田國小113年03月份 營養午餐 素食 菜單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</si>
</sst>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);[Red]\(0.0\)"/>
    <numFmt numFmtId="177" formatCode="d"/>
    <numFmt numFmtId="178" formatCode="0;\-0;;@"/>
  </numFmts>
  <fonts count="63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新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20"/>
      <name val="標楷體"/>
      <family val="4"/>
      <charset val="136"/>
    </font>
    <font>
      <sz val="20"/>
      <color theme="1"/>
      <name val="標楷體"/>
      <family val="4"/>
      <charset val="136"/>
    </font>
    <font>
      <sz val="16"/>
      <color indexed="8"/>
      <name val="標楷體"/>
      <family val="4"/>
      <charset val="136"/>
    </font>
    <font>
      <sz val="16"/>
      <color theme="1"/>
      <name val="標楷體"/>
      <family val="4"/>
      <charset val="136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99FFCC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07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17">
    <xf numFmtId="0" fontId="0" fillId="0" borderId="0" xfId="0">
      <alignment vertical="center"/>
    </xf>
    <xf numFmtId="0" fontId="23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5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/>
    <xf numFmtId="0" fontId="29" fillId="0" borderId="0" xfId="0" applyFont="1" applyAlignment="1"/>
    <xf numFmtId="0" fontId="30" fillId="0" borderId="0" xfId="0" applyFont="1" applyAlignment="1">
      <alignment horizontal="center" vertical="center" shrinkToFit="1"/>
    </xf>
    <xf numFmtId="0" fontId="31" fillId="0" borderId="0" xfId="0" applyFont="1" applyAlignment="1">
      <alignment horizontal="center" vertical="center" shrinkToFit="1"/>
    </xf>
    <xf numFmtId="0" fontId="32" fillId="0" borderId="0" xfId="0" applyFont="1" applyAlignment="1"/>
    <xf numFmtId="0" fontId="37" fillId="0" borderId="0" xfId="0" applyFont="1" applyAlignment="1">
      <alignment shrinkToFit="1"/>
    </xf>
    <xf numFmtId="0" fontId="38" fillId="0" borderId="13" xfId="0" applyFont="1" applyBorder="1" applyAlignment="1">
      <alignment horizontal="center" vertical="center" shrinkToFit="1"/>
    </xf>
    <xf numFmtId="176" fontId="40" fillId="0" borderId="13" xfId="0" applyNumberFormat="1" applyFont="1" applyBorder="1" applyAlignment="1">
      <alignment horizontal="center" vertical="center" shrinkToFit="1"/>
    </xf>
    <xf numFmtId="0" fontId="41" fillId="0" borderId="0" xfId="0" applyFont="1" applyAlignment="1">
      <alignment horizontal="center" vertical="center"/>
    </xf>
    <xf numFmtId="0" fontId="38" fillId="0" borderId="15" xfId="41" applyFont="1" applyBorder="1" applyAlignment="1">
      <alignment horizontal="center" vertical="center" shrinkToFit="1"/>
    </xf>
    <xf numFmtId="0" fontId="38" fillId="0" borderId="15" xfId="0" applyFont="1" applyBorder="1" applyAlignment="1">
      <alignment horizontal="center" vertical="center" shrinkToFit="1"/>
    </xf>
    <xf numFmtId="176" fontId="40" fillId="0" borderId="15" xfId="0" applyNumberFormat="1" applyFont="1" applyBorder="1" applyAlignment="1">
      <alignment horizontal="center" vertical="center" shrinkToFit="1"/>
    </xf>
    <xf numFmtId="0" fontId="38" fillId="0" borderId="17" xfId="41" applyFont="1" applyBorder="1" applyAlignment="1">
      <alignment horizontal="center" vertical="center" shrinkToFit="1"/>
    </xf>
    <xf numFmtId="0" fontId="42" fillId="0" borderId="0" xfId="0" applyFont="1" applyAlignment="1">
      <alignment horizontal="center" vertical="center" shrinkToFit="1"/>
    </xf>
    <xf numFmtId="0" fontId="40" fillId="0" borderId="0" xfId="0" applyFont="1" applyAlignment="1">
      <alignment vertical="center" wrapText="1" shrinkToFit="1"/>
    </xf>
    <xf numFmtId="0" fontId="40" fillId="0" borderId="0" xfId="0" applyFont="1" applyAlignment="1">
      <alignment horizontal="center" vertical="center" shrinkToFit="1"/>
    </xf>
    <xf numFmtId="10" fontId="33" fillId="0" borderId="0" xfId="48" applyNumberFormat="1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 shrinkToFit="1"/>
    </xf>
    <xf numFmtId="0" fontId="48" fillId="0" borderId="0" xfId="0" applyFont="1">
      <alignment vertical="center"/>
    </xf>
    <xf numFmtId="0" fontId="47" fillId="0" borderId="0" xfId="0" applyFont="1" applyAlignment="1">
      <alignment vertical="center" wrapText="1" shrinkToFit="1"/>
    </xf>
    <xf numFmtId="0" fontId="45" fillId="0" borderId="0" xfId="0" applyFont="1" applyAlignment="1">
      <alignment vertical="center" wrapText="1" shrinkToFit="1"/>
    </xf>
    <xf numFmtId="0" fontId="49" fillId="0" borderId="0" xfId="0" applyFont="1" applyAlignment="1">
      <alignment horizontal="center" vertical="center" shrinkToFit="1"/>
    </xf>
    <xf numFmtId="10" fontId="50" fillId="0" borderId="0" xfId="48" applyNumberFormat="1" applyFont="1" applyBorder="1" applyAlignment="1">
      <alignment horizontal="center" vertical="center" shrinkToFit="1"/>
    </xf>
    <xf numFmtId="0" fontId="29" fillId="0" borderId="0" xfId="0" applyFont="1" applyAlignment="1">
      <alignment horizontal="center"/>
    </xf>
    <xf numFmtId="0" fontId="39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/>
    </xf>
    <xf numFmtId="17" fontId="3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176" fontId="40" fillId="0" borderId="0" xfId="0" applyNumberFormat="1" applyFont="1" applyAlignment="1">
      <alignment horizontal="center" vertical="center" shrinkToFit="1"/>
    </xf>
    <xf numFmtId="0" fontId="42" fillId="0" borderId="22" xfId="106" applyFont="1" applyBorder="1" applyAlignment="1">
      <alignment horizontal="center" shrinkToFit="1"/>
    </xf>
    <xf numFmtId="0" fontId="42" fillId="0" borderId="11" xfId="106" applyFont="1" applyBorder="1" applyAlignment="1">
      <alignment horizontal="center" shrinkToFit="1"/>
    </xf>
    <xf numFmtId="0" fontId="42" fillId="0" borderId="23" xfId="106" applyFont="1" applyBorder="1" applyAlignment="1">
      <alignment horizontal="center" shrinkToFit="1"/>
    </xf>
    <xf numFmtId="0" fontId="40" fillId="0" borderId="11" xfId="106" applyFont="1" applyBorder="1" applyAlignment="1">
      <alignment horizontal="center" shrinkToFit="1"/>
    </xf>
    <xf numFmtId="177" fontId="38" fillId="0" borderId="14" xfId="41" applyNumberFormat="1" applyFont="1" applyBorder="1" applyAlignment="1">
      <alignment horizontal="center" vertical="center" shrinkToFit="1"/>
    </xf>
    <xf numFmtId="0" fontId="53" fillId="0" borderId="10" xfId="106" applyFont="1" applyBorder="1" applyAlignment="1">
      <alignment horizontal="center" shrinkToFit="1"/>
    </xf>
    <xf numFmtId="0" fontId="53" fillId="0" borderId="11" xfId="106" applyFont="1" applyBorder="1" applyAlignment="1">
      <alignment horizontal="center" shrinkToFit="1"/>
    </xf>
    <xf numFmtId="0" fontId="53" fillId="0" borderId="19" xfId="106" applyFont="1" applyBorder="1" applyAlignment="1">
      <alignment horizontal="center" shrinkToFit="1"/>
    </xf>
    <xf numFmtId="0" fontId="53" fillId="0" borderId="23" xfId="106" applyFont="1" applyBorder="1" applyAlignment="1">
      <alignment horizontal="center" shrinkToFit="1"/>
    </xf>
    <xf numFmtId="176" fontId="40" fillId="0" borderId="24" xfId="0" applyNumberFormat="1" applyFont="1" applyBorder="1" applyAlignment="1">
      <alignment horizontal="center" vertical="center" shrinkToFit="1"/>
    </xf>
    <xf numFmtId="176" fontId="40" fillId="0" borderId="25" xfId="0" applyNumberFormat="1" applyFont="1" applyBorder="1" applyAlignment="1">
      <alignment horizontal="center" vertical="center" shrinkToFit="1"/>
    </xf>
    <xf numFmtId="177" fontId="38" fillId="0" borderId="20" xfId="41" applyNumberFormat="1" applyFont="1" applyBorder="1" applyAlignment="1">
      <alignment horizontal="center" vertical="center" shrinkToFit="1"/>
    </xf>
    <xf numFmtId="176" fontId="40" fillId="0" borderId="17" xfId="0" applyNumberFormat="1" applyFont="1" applyBorder="1" applyAlignment="1">
      <alignment horizontal="center" vertical="center" shrinkToFit="1"/>
    </xf>
    <xf numFmtId="176" fontId="40" fillId="0" borderId="12" xfId="0" applyNumberFormat="1" applyFont="1" applyBorder="1" applyAlignment="1">
      <alignment horizontal="center" vertical="center" shrinkToFit="1"/>
    </xf>
    <xf numFmtId="0" fontId="35" fillId="24" borderId="24" xfId="0" applyFont="1" applyFill="1" applyBorder="1" applyAlignment="1">
      <alignment horizontal="center" vertical="center" shrinkToFit="1"/>
    </xf>
    <xf numFmtId="0" fontId="35" fillId="24" borderId="12" xfId="0" applyFont="1" applyFill="1" applyBorder="1" applyAlignment="1">
      <alignment horizontal="center" vertical="center" shrinkToFit="1"/>
    </xf>
    <xf numFmtId="0" fontId="38" fillId="0" borderId="16" xfId="41" applyFont="1" applyBorder="1" applyAlignment="1">
      <alignment horizontal="center" vertical="center" shrinkToFit="1"/>
    </xf>
    <xf numFmtId="177" fontId="38" fillId="0" borderId="31" xfId="41" applyNumberFormat="1" applyFont="1" applyBorder="1" applyAlignment="1">
      <alignment horizontal="center" vertical="center" shrinkToFit="1"/>
    </xf>
    <xf numFmtId="0" fontId="38" fillId="0" borderId="16" xfId="0" applyFont="1" applyBorder="1" applyAlignment="1">
      <alignment horizontal="center" vertical="center" shrinkToFit="1"/>
    </xf>
    <xf numFmtId="176" fontId="40" fillId="0" borderId="16" xfId="0" applyNumberFormat="1" applyFont="1" applyBorder="1" applyAlignment="1">
      <alignment horizontal="center" vertical="center" shrinkToFit="1"/>
    </xf>
    <xf numFmtId="176" fontId="40" fillId="0" borderId="30" xfId="0" applyNumberFormat="1" applyFont="1" applyBorder="1" applyAlignment="1">
      <alignment horizontal="center" vertical="center" shrinkToFit="1"/>
    </xf>
    <xf numFmtId="178" fontId="55" fillId="0" borderId="15" xfId="0" applyNumberFormat="1" applyFont="1" applyBorder="1" applyAlignment="1">
      <alignment horizontal="center" vertical="center" shrinkToFit="1"/>
    </xf>
    <xf numFmtId="178" fontId="56" fillId="0" borderId="0" xfId="0" applyNumberFormat="1" applyFont="1" applyAlignment="1">
      <alignment horizontal="center" vertical="center" shrinkToFit="1"/>
    </xf>
    <xf numFmtId="0" fontId="58" fillId="0" borderId="15" xfId="0" applyFont="1" applyBorder="1" applyAlignment="1">
      <alignment horizontal="center" vertical="center" shrinkToFit="1"/>
    </xf>
    <xf numFmtId="0" fontId="58" fillId="0" borderId="17" xfId="0" applyFont="1" applyBorder="1" applyAlignment="1">
      <alignment horizontal="center" vertical="center" shrinkToFit="1"/>
    </xf>
    <xf numFmtId="177" fontId="38" fillId="0" borderId="15" xfId="41" applyNumberFormat="1" applyFont="1" applyBorder="1" applyAlignment="1">
      <alignment horizontal="center" vertical="center" shrinkToFit="1"/>
    </xf>
    <xf numFmtId="0" fontId="58" fillId="0" borderId="0" xfId="41" applyFont="1" applyAlignment="1">
      <alignment horizontal="center" vertical="center" shrinkToFit="1"/>
    </xf>
    <xf numFmtId="0" fontId="58" fillId="0" borderId="0" xfId="0" applyFont="1" applyAlignment="1">
      <alignment horizontal="center" vertical="center"/>
    </xf>
    <xf numFmtId="177" fontId="38" fillId="0" borderId="17" xfId="41" applyNumberFormat="1" applyFont="1" applyBorder="1" applyAlignment="1">
      <alignment horizontal="center" vertical="center" shrinkToFit="1"/>
    </xf>
    <xf numFmtId="178" fontId="57" fillId="0" borderId="0" xfId="0" applyNumberFormat="1" applyFont="1" applyAlignment="1">
      <alignment horizontal="center" vertical="center" shrinkToFit="1"/>
    </xf>
    <xf numFmtId="178" fontId="55" fillId="0" borderId="0" xfId="0" applyNumberFormat="1" applyFont="1" applyAlignment="1">
      <alignment horizontal="center" vertical="center" shrinkToFit="1"/>
    </xf>
    <xf numFmtId="0" fontId="58" fillId="0" borderId="0" xfId="0" applyFont="1" applyAlignment="1">
      <alignment horizontal="center" vertical="center" shrinkToFit="1"/>
    </xf>
    <xf numFmtId="0" fontId="54" fillId="0" borderId="0" xfId="0" applyFont="1" applyAlignment="1">
      <alignment horizontal="left" vertical="center" shrinkToFit="1"/>
    </xf>
    <xf numFmtId="0" fontId="59" fillId="0" borderId="17" xfId="0" applyFont="1" applyBorder="1" applyAlignment="1">
      <alignment horizontal="center" vertical="center" wrapText="1" shrinkToFit="1"/>
    </xf>
    <xf numFmtId="0" fontId="59" fillId="0" borderId="17" xfId="0" applyFont="1" applyBorder="1" applyAlignment="1">
      <alignment horizontal="center" vertical="center" shrinkToFit="1"/>
    </xf>
    <xf numFmtId="0" fontId="59" fillId="0" borderId="16" xfId="0" applyFont="1" applyBorder="1" applyAlignment="1">
      <alignment horizontal="center" vertical="center" wrapText="1" shrinkToFit="1"/>
    </xf>
    <xf numFmtId="0" fontId="59" fillId="0" borderId="15" xfId="0" applyFont="1" applyBorder="1" applyAlignment="1">
      <alignment horizontal="center" vertical="center" shrinkToFit="1"/>
    </xf>
    <xf numFmtId="0" fontId="59" fillId="0" borderId="16" xfId="0" applyFont="1" applyBorder="1" applyAlignment="1">
      <alignment horizontal="center" vertical="center" shrinkToFit="1"/>
    </xf>
    <xf numFmtId="0" fontId="59" fillId="0" borderId="15" xfId="0" applyFont="1" applyBorder="1" applyAlignment="1">
      <alignment horizontal="center" vertical="center" wrapText="1" shrinkToFit="1"/>
    </xf>
    <xf numFmtId="0" fontId="61" fillId="0" borderId="17" xfId="0" applyFont="1" applyBorder="1" applyAlignment="1">
      <alignment horizontal="center" vertical="center" shrinkToFit="1"/>
    </xf>
    <xf numFmtId="0" fontId="41" fillId="0" borderId="17" xfId="0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center" shrinkToFit="1"/>
    </xf>
    <xf numFmtId="0" fontId="41" fillId="0" borderId="15" xfId="0" applyFont="1" applyBorder="1" applyAlignment="1">
      <alignment horizontal="center" vertical="center" shrinkToFit="1"/>
    </xf>
    <xf numFmtId="178" fontId="62" fillId="0" borderId="17" xfId="0" applyNumberFormat="1" applyFont="1" applyBorder="1" applyAlignment="1">
      <alignment horizontal="center" vertical="center" shrinkToFit="1"/>
    </xf>
    <xf numFmtId="0" fontId="59" fillId="0" borderId="15" xfId="0" applyFont="1" applyBorder="1" applyAlignment="1">
      <alignment horizontal="center" vertical="center"/>
    </xf>
    <xf numFmtId="0" fontId="59" fillId="0" borderId="15" xfId="0" applyFont="1" applyFill="1" applyBorder="1" applyAlignment="1">
      <alignment horizontal="center" vertical="center" wrapText="1" shrinkToFit="1"/>
    </xf>
    <xf numFmtId="0" fontId="59" fillId="0" borderId="16" xfId="0" applyFont="1" applyFill="1" applyBorder="1" applyAlignment="1">
      <alignment horizontal="center" vertical="center" wrapText="1" shrinkToFit="1"/>
    </xf>
    <xf numFmtId="0" fontId="59" fillId="0" borderId="17" xfId="0" applyFont="1" applyFill="1" applyBorder="1" applyAlignment="1">
      <alignment horizontal="center" vertical="center" shrinkToFit="1"/>
    </xf>
    <xf numFmtId="0" fontId="59" fillId="0" borderId="17" xfId="0" applyFont="1" applyFill="1" applyBorder="1" applyAlignment="1">
      <alignment horizontal="center" vertical="center" wrapText="1" shrinkToFit="1"/>
    </xf>
    <xf numFmtId="0" fontId="59" fillId="0" borderId="13" xfId="0" applyFont="1" applyFill="1" applyBorder="1" applyAlignment="1">
      <alignment horizontal="center" vertical="center" wrapText="1" shrinkToFit="1"/>
    </xf>
    <xf numFmtId="0" fontId="41" fillId="0" borderId="16" xfId="0" applyFont="1" applyFill="1" applyBorder="1" applyAlignment="1">
      <alignment horizontal="center" vertical="center" shrinkToFit="1"/>
    </xf>
    <xf numFmtId="0" fontId="41" fillId="0" borderId="15" xfId="0" applyFont="1" applyFill="1" applyBorder="1" applyAlignment="1">
      <alignment horizontal="center" vertical="center" shrinkToFit="1"/>
    </xf>
    <xf numFmtId="0" fontId="41" fillId="0" borderId="17" xfId="0" applyFont="1" applyFill="1" applyBorder="1" applyAlignment="1">
      <alignment horizontal="center" vertical="center" shrinkToFit="1"/>
    </xf>
    <xf numFmtId="178" fontId="55" fillId="0" borderId="0" xfId="0" applyNumberFormat="1" applyFont="1" applyAlignment="1">
      <alignment horizontal="center" vertical="center" shrinkToFit="1"/>
    </xf>
    <xf numFmtId="0" fontId="54" fillId="0" borderId="0" xfId="0" applyFont="1" applyAlignment="1">
      <alignment horizontal="left" vertical="center" shrinkToFit="1"/>
    </xf>
    <xf numFmtId="0" fontId="40" fillId="0" borderId="21" xfId="106" applyFont="1" applyBorder="1" applyAlignment="1">
      <alignment horizontal="center" shrinkToFit="1"/>
    </xf>
    <xf numFmtId="0" fontId="40" fillId="0" borderId="10" xfId="106" applyFont="1" applyBorder="1" applyAlignment="1">
      <alignment horizontal="center" shrinkToFit="1"/>
    </xf>
    <xf numFmtId="0" fontId="42" fillId="0" borderId="21" xfId="106" applyFont="1" applyBorder="1" applyAlignment="1">
      <alignment horizontal="center" shrinkToFit="1"/>
    </xf>
    <xf numFmtId="0" fontId="42" fillId="0" borderId="10" xfId="106" applyFont="1" applyBorder="1" applyAlignment="1">
      <alignment horizontal="center" shrinkToFit="1"/>
    </xf>
    <xf numFmtId="0" fontId="40" fillId="0" borderId="28" xfId="106" applyFont="1" applyBorder="1" applyAlignment="1">
      <alignment horizontal="center" shrinkToFit="1"/>
    </xf>
    <xf numFmtId="0" fontId="40" fillId="0" borderId="29" xfId="106" applyFont="1" applyBorder="1" applyAlignment="1">
      <alignment horizontal="center" shrinkToFit="1"/>
    </xf>
    <xf numFmtId="0" fontId="53" fillId="0" borderId="28" xfId="106" applyFont="1" applyBorder="1" applyAlignment="1">
      <alignment horizontal="center" shrinkToFit="1"/>
    </xf>
    <xf numFmtId="0" fontId="53" fillId="0" borderId="29" xfId="106" applyFont="1" applyBorder="1" applyAlignment="1">
      <alignment horizontal="center" shrinkToFit="1"/>
    </xf>
    <xf numFmtId="0" fontId="43" fillId="0" borderId="21" xfId="106" applyFont="1" applyBorder="1" applyAlignment="1">
      <alignment horizontal="center" shrinkToFit="1"/>
    </xf>
    <xf numFmtId="0" fontId="35" fillId="24" borderId="13" xfId="0" applyFont="1" applyFill="1" applyBorder="1" applyAlignment="1">
      <alignment horizontal="center" vertical="center" wrapText="1" shrinkToFit="1"/>
    </xf>
    <xf numFmtId="0" fontId="35" fillId="24" borderId="17" xfId="0" applyFont="1" applyFill="1" applyBorder="1" applyAlignment="1">
      <alignment horizontal="center" vertical="center" wrapText="1" shrinkToFit="1"/>
    </xf>
    <xf numFmtId="0" fontId="36" fillId="24" borderId="13" xfId="0" applyFont="1" applyFill="1" applyBorder="1" applyAlignment="1">
      <alignment horizontal="center" vertical="center" shrinkToFit="1"/>
    </xf>
    <xf numFmtId="0" fontId="19" fillId="24" borderId="17" xfId="0" applyFont="1" applyFill="1" applyBorder="1" applyAlignment="1">
      <alignment horizontal="center" vertical="center" shrinkToFit="1"/>
    </xf>
    <xf numFmtId="0" fontId="35" fillId="24" borderId="13" xfId="0" applyFont="1" applyFill="1" applyBorder="1" applyAlignment="1">
      <alignment horizontal="center" vertical="center" wrapText="1"/>
    </xf>
    <xf numFmtId="0" fontId="35" fillId="24" borderId="17" xfId="0" applyFont="1" applyFill="1" applyBorder="1" applyAlignment="1">
      <alignment horizontal="center" vertical="center" wrapText="1"/>
    </xf>
    <xf numFmtId="0" fontId="36" fillId="24" borderId="27" xfId="0" applyFont="1" applyFill="1" applyBorder="1" applyAlignment="1">
      <alignment horizontal="center" vertical="center" wrapText="1" shrinkToFit="1"/>
    </xf>
    <xf numFmtId="0" fontId="36" fillId="24" borderId="26" xfId="0" applyFont="1" applyFill="1" applyBorder="1" applyAlignment="1">
      <alignment horizontal="center" vertical="center" shrinkToFit="1"/>
    </xf>
    <xf numFmtId="178" fontId="57" fillId="0" borderId="16" xfId="0" applyNumberFormat="1" applyFont="1" applyBorder="1" applyAlignment="1">
      <alignment horizontal="center" vertical="center" shrinkToFit="1"/>
    </xf>
    <xf numFmtId="0" fontId="51" fillId="0" borderId="0" xfId="0" applyFont="1" applyAlignment="1">
      <alignment horizontal="left" vertical="center" shrinkToFit="1"/>
    </xf>
    <xf numFmtId="0" fontId="52" fillId="0" borderId="0" xfId="0" applyFont="1" applyAlignment="1">
      <alignment horizontal="left" vertical="center" shrinkToFit="1"/>
    </xf>
    <xf numFmtId="0" fontId="34" fillId="24" borderId="18" xfId="0" applyFont="1" applyFill="1" applyBorder="1" applyAlignment="1">
      <alignment horizontal="center" vertical="center" shrinkToFit="1"/>
    </xf>
    <xf numFmtId="0" fontId="34" fillId="24" borderId="20" xfId="0" applyFont="1" applyFill="1" applyBorder="1" applyAlignment="1">
      <alignment horizontal="center" vertical="center" shrinkToFit="1"/>
    </xf>
    <xf numFmtId="0" fontId="34" fillId="24" borderId="13" xfId="0" applyFont="1" applyFill="1" applyBorder="1" applyAlignment="1">
      <alignment horizontal="center" vertical="center" shrinkToFit="1"/>
    </xf>
    <xf numFmtId="0" fontId="34" fillId="24" borderId="17" xfId="0" applyFont="1" applyFill="1" applyBorder="1" applyAlignment="1">
      <alignment horizontal="center" vertical="center" shrinkToFit="1"/>
    </xf>
    <xf numFmtId="0" fontId="19" fillId="24" borderId="13" xfId="0" applyFont="1" applyFill="1" applyBorder="1" applyAlignment="1">
      <alignment horizontal="center" vertical="center" shrinkToFit="1"/>
    </xf>
  </cellXfs>
  <cellStyles count="107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4"/>
    <cellStyle name="一般 116" xfId="89"/>
    <cellStyle name="一般 16" xfId="90"/>
    <cellStyle name="一般 19" xfId="91"/>
    <cellStyle name="一般 2" xfId="38"/>
    <cellStyle name="一般 27" xfId="39"/>
    <cellStyle name="一般 3" xfId="40"/>
    <cellStyle name="一般 4" xfId="1"/>
    <cellStyle name="一般 4 2" xfId="105"/>
    <cellStyle name="一般 41" xfId="93"/>
    <cellStyle name="一般 47" xfId="92"/>
    <cellStyle name="一般 57" xfId="96"/>
    <cellStyle name="一般 63" xfId="97"/>
    <cellStyle name="一般 65" xfId="98"/>
    <cellStyle name="一般 66" xfId="99"/>
    <cellStyle name="一般 80" xfId="100"/>
    <cellStyle name="一般 81" xfId="101"/>
    <cellStyle name="一般 88" xfId="94"/>
    <cellStyle name="一般 89" xfId="95"/>
    <cellStyle name="一般 95" xfId="102"/>
    <cellStyle name="一般 96" xfId="103"/>
    <cellStyle name="一般_Sheet1" xfId="41"/>
    <cellStyle name="一般_清江10202-3月菜單_0111-送印" xfId="106"/>
    <cellStyle name="中等 2" xfId="43"/>
    <cellStyle name="中等 3" xfId="42"/>
    <cellStyle name="合計 2" xfId="45"/>
    <cellStyle name="合計 3" xfId="44"/>
    <cellStyle name="好 2" xfId="47"/>
    <cellStyle name="好 3" xfId="46"/>
    <cellStyle name="百分比 2" xfId="48"/>
    <cellStyle name="計算方式 2" xfId="50"/>
    <cellStyle name="計算方式 3" xfId="49"/>
    <cellStyle name="連結的儲存格 2" xfId="52"/>
    <cellStyle name="連結的儲存格 3" xfId="51"/>
    <cellStyle name="備註 2" xfId="54"/>
    <cellStyle name="備註 3" xfId="53"/>
    <cellStyle name="說明文字 2" xfId="56"/>
    <cellStyle name="說明文字 3" xfId="55"/>
    <cellStyle name="輔色1 2" xfId="58"/>
    <cellStyle name="輔色1 3" xfId="57"/>
    <cellStyle name="輔色2 2" xfId="60"/>
    <cellStyle name="輔色2 3" xfId="59"/>
    <cellStyle name="輔色3 2" xfId="62"/>
    <cellStyle name="輔色3 3" xfId="61"/>
    <cellStyle name="輔色4 2" xfId="64"/>
    <cellStyle name="輔色4 3" xfId="63"/>
    <cellStyle name="輔色5 2" xfId="66"/>
    <cellStyle name="輔色5 3" xfId="65"/>
    <cellStyle name="輔色6 2" xfId="68"/>
    <cellStyle name="輔色6 3" xfId="67"/>
    <cellStyle name="標題 1 2" xfId="71"/>
    <cellStyle name="標題 1 3" xfId="70"/>
    <cellStyle name="標題 2 2" xfId="73"/>
    <cellStyle name="標題 2 3" xfId="72"/>
    <cellStyle name="標題 3 2" xfId="75"/>
    <cellStyle name="標題 3 3" xfId="74"/>
    <cellStyle name="標題 4 2" xfId="77"/>
    <cellStyle name="標題 4 3" xfId="76"/>
    <cellStyle name="標題 5" xfId="78"/>
    <cellStyle name="標題 6" xfId="69"/>
    <cellStyle name="輸入 2" xfId="80"/>
    <cellStyle name="輸入 3" xfId="79"/>
    <cellStyle name="輸出 2" xfId="82"/>
    <cellStyle name="輸出 3" xfId="81"/>
    <cellStyle name="檢查儲存格 2" xfId="84"/>
    <cellStyle name="檢查儲存格 3" xfId="83"/>
    <cellStyle name="壞 2" xfId="86"/>
    <cellStyle name="壞 3" xfId="85"/>
    <cellStyle name="警告文字 2" xfId="88"/>
    <cellStyle name="警告文字 3" xfId="87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CD4A26EA-7CB1-4CB9-8817-188F4F66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4F9122CA-1095-4CA4-8C4F-A9536EE19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4EBD5A4E-A6D7-4996-BCFD-23BF216FA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A4DD2D46-B817-4734-A523-8155C4CA5D57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04F9CAA-1AA4-4731-9834-41F38F1C6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2D790AA-865D-460E-B5DB-756C4A18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C5A6C5E4-6C98-4DF4-A4A7-04458362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F4A22F5C-288B-49FE-85A3-748CBE7CE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3A1DC9F-87BB-4522-9F77-7362197FCE3A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D213020-7910-4C36-95C5-5FC2BF17A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A9DF448C-6F86-4749-9593-2C2E62C74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42486857-B782-4EB7-9CAA-A9CD345ED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978117EC-15C5-46AB-B7B3-260A8B98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A20DE6E3-0C42-4AA9-A7C0-49A4B2965C2C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498DD7D-9841-4B5D-B906-E3F64A4F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0330367-7D79-43D3-8BEA-960D5870D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D05CA68C-523E-4647-9C2C-FB335A9E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9A9BB5F5-8267-4BDA-BC14-9C9A4E104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2703B64-ACF3-434E-A3AA-8337A540C719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776D93C4-2BD4-41EC-9490-D0640DBA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607BB56-F2B9-4441-BC6C-1F8B8E294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80F63A75-2399-481E-9144-3593110B0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D3BAFA88-6487-42C1-87DB-DF2A01653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FA23D4D5-0B79-4A39-998F-AF0E122FBB1A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A489662D-A16A-4A24-AF28-220A6E4F3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ED2E9D9-0A2C-4F48-825C-FDB3A531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1198B5AD-55B8-4E0B-8930-4EED93FBF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3A13CA9D-8355-47E3-9CD0-CD859D907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149DEC7E-5715-4527-9FA7-5DC43E35C84F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8124E6F-673B-4FBE-A802-F4881BC4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>
    <pageSetUpPr fitToPage="1"/>
  </sheetPr>
  <dimension ref="A1:AB54"/>
  <sheetViews>
    <sheetView view="pageBreakPreview" zoomScale="80" zoomScaleNormal="70" zoomScaleSheetLayoutView="80" workbookViewId="0">
      <selection activeCell="D10" sqref="D10"/>
    </sheetView>
  </sheetViews>
  <sheetFormatPr defaultColWidth="9" defaultRowHeight="19.5"/>
  <cols>
    <col min="1" max="1" width="3.6328125" style="25" customWidth="1"/>
    <col min="2" max="2" width="3" style="25" customWidth="1"/>
    <col min="3" max="3" width="40.36328125" style="25" customWidth="1"/>
    <col min="4" max="4" width="32.36328125" style="25" customWidth="1"/>
    <col min="5" max="5" width="31.08984375" style="25" customWidth="1"/>
    <col min="6" max="7" width="26" style="25" customWidth="1"/>
    <col min="8" max="10" width="7.6328125" style="25" customWidth="1"/>
    <col min="11" max="17" width="5" style="21" customWidth="1"/>
    <col min="18" max="16384" width="9" style="23"/>
  </cols>
  <sheetData>
    <row r="1" spans="1:28" s="3" customFormat="1">
      <c r="A1" s="110" t="s">
        <v>158</v>
      </c>
      <c r="B1" s="111"/>
      <c r="C1" s="111"/>
      <c r="D1" s="111"/>
      <c r="E1" s="111"/>
      <c r="F1" s="111"/>
      <c r="G1" s="111"/>
      <c r="H1" s="111"/>
      <c r="I1" s="1"/>
      <c r="J1" s="1"/>
      <c r="K1" s="2"/>
      <c r="L1" s="2"/>
      <c r="M1" s="2"/>
      <c r="N1" s="2"/>
      <c r="O1" s="2"/>
      <c r="P1" s="2"/>
      <c r="Q1" s="2"/>
    </row>
    <row r="2" spans="1:28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28" s="11" customFormat="1" ht="18.75" customHeight="1">
      <c r="A3" s="112" t="s">
        <v>6</v>
      </c>
      <c r="B3" s="114" t="s">
        <v>7</v>
      </c>
      <c r="C3" s="116" t="s">
        <v>8</v>
      </c>
      <c r="D3" s="116" t="s">
        <v>9</v>
      </c>
      <c r="E3" s="116" t="s">
        <v>10</v>
      </c>
      <c r="F3" s="116" t="s">
        <v>11</v>
      </c>
      <c r="G3" s="103" t="s">
        <v>12</v>
      </c>
      <c r="H3" s="103" t="s">
        <v>76</v>
      </c>
      <c r="I3" s="103" t="s">
        <v>84</v>
      </c>
      <c r="J3" s="107" t="s">
        <v>85</v>
      </c>
      <c r="K3" s="105" t="s">
        <v>37</v>
      </c>
      <c r="L3" s="101" t="s">
        <v>38</v>
      </c>
      <c r="M3" s="101" t="s">
        <v>13</v>
      </c>
      <c r="N3" s="101" t="s">
        <v>14</v>
      </c>
      <c r="O3" s="101" t="s">
        <v>15</v>
      </c>
      <c r="P3" s="101" t="s">
        <v>16</v>
      </c>
      <c r="Q3" s="51" t="s">
        <v>17</v>
      </c>
    </row>
    <row r="4" spans="1:28" s="11" customFormat="1" ht="95.25" customHeight="1" thickBot="1">
      <c r="A4" s="113"/>
      <c r="B4" s="115"/>
      <c r="C4" s="104"/>
      <c r="D4" s="104"/>
      <c r="E4" s="104"/>
      <c r="F4" s="104"/>
      <c r="G4" s="104"/>
      <c r="H4" s="104"/>
      <c r="I4" s="104"/>
      <c r="J4" s="108"/>
      <c r="K4" s="106"/>
      <c r="L4" s="102"/>
      <c r="M4" s="102"/>
      <c r="N4" s="102"/>
      <c r="O4" s="102"/>
      <c r="P4" s="102"/>
      <c r="Q4" s="52" t="s">
        <v>18</v>
      </c>
    </row>
    <row r="5" spans="1:28" s="14" customFormat="1" ht="57.75" hidden="1" customHeight="1">
      <c r="A5" s="54">
        <v>45348</v>
      </c>
      <c r="B5" s="53" t="s">
        <v>32</v>
      </c>
      <c r="C5" s="109"/>
      <c r="D5" s="109"/>
      <c r="E5" s="109"/>
      <c r="F5" s="109"/>
      <c r="G5" s="109"/>
      <c r="H5" s="55"/>
      <c r="I5" s="12"/>
      <c r="J5" s="12"/>
      <c r="K5" s="13" t="e">
        <f>#REF!</f>
        <v>#REF!</v>
      </c>
      <c r="L5" s="13" t="e">
        <f>#REF!+IF(J5="豆漿",0.5,0)</f>
        <v>#REF!</v>
      </c>
      <c r="M5" s="13" t="e">
        <f>#REF!</f>
        <v>#REF!</v>
      </c>
      <c r="N5" s="13">
        <f>IF(I5="鮮奶",0.8,0)</f>
        <v>0</v>
      </c>
      <c r="O5" s="13" t="e">
        <f>#REF!</f>
        <v>#REF!</v>
      </c>
      <c r="P5" s="13">
        <f>IF(H5="水果",1,0)</f>
        <v>0</v>
      </c>
      <c r="Q5" s="46" t="e">
        <f>K5*70+L5*75+M5*25+N5*150+O5*45+P5*60</f>
        <v>#REF!</v>
      </c>
    </row>
    <row r="6" spans="1:28" s="14" customFormat="1" ht="59.25" hidden="1" customHeight="1">
      <c r="A6" s="41">
        <f>A5+1</f>
        <v>45349</v>
      </c>
      <c r="B6" s="15" t="s">
        <v>33</v>
      </c>
      <c r="C6" s="60"/>
      <c r="D6" s="60"/>
      <c r="E6" s="60"/>
      <c r="F6" s="60"/>
      <c r="G6" s="60"/>
      <c r="H6" s="16"/>
      <c r="I6" s="16"/>
      <c r="J6" s="16"/>
      <c r="K6" s="17" t="e">
        <f>#REF!</f>
        <v>#REF!</v>
      </c>
      <c r="L6" s="17" t="e">
        <f>#REF!+IF(J6="豆漿",0.5,0)</f>
        <v>#REF!</v>
      </c>
      <c r="M6" s="17" t="e">
        <f>#REF!</f>
        <v>#REF!</v>
      </c>
      <c r="N6" s="17">
        <f t="shared" ref="N6:N8" si="0">IF(I6="鮮奶",0.8,0)</f>
        <v>0</v>
      </c>
      <c r="O6" s="17" t="e">
        <f>#REF!</f>
        <v>#REF!</v>
      </c>
      <c r="P6" s="17">
        <f t="shared" ref="P6:P8" si="1">IF(H6="水果",1,0)</f>
        <v>0</v>
      </c>
      <c r="Q6" s="47" t="e">
        <f t="shared" ref="Q6:Q8" si="2">K6*70+L6*75+M6*25+N6*150+O6*45+P6*60</f>
        <v>#REF!</v>
      </c>
    </row>
    <row r="7" spans="1:28" s="14" customFormat="1" ht="59.25" hidden="1" customHeight="1">
      <c r="A7" s="41">
        <f>A6+1</f>
        <v>45350</v>
      </c>
      <c r="B7" s="15" t="s">
        <v>34</v>
      </c>
      <c r="C7" s="60"/>
      <c r="D7" s="60"/>
      <c r="E7" s="60"/>
      <c r="F7" s="60"/>
      <c r="G7" s="60"/>
      <c r="H7" s="16"/>
      <c r="I7" s="16"/>
      <c r="J7" s="16"/>
      <c r="K7" s="17" t="e">
        <f>#REF!</f>
        <v>#REF!</v>
      </c>
      <c r="L7" s="17" t="e">
        <f>#REF!+IF(J7="豆漿",0.5,0)</f>
        <v>#REF!</v>
      </c>
      <c r="M7" s="17" t="e">
        <f>#REF!</f>
        <v>#REF!</v>
      </c>
      <c r="N7" s="17">
        <f t="shared" si="0"/>
        <v>0</v>
      </c>
      <c r="O7" s="17" t="e">
        <f>#REF!</f>
        <v>#REF!</v>
      </c>
      <c r="P7" s="17">
        <f t="shared" si="1"/>
        <v>0</v>
      </c>
      <c r="Q7" s="47" t="e">
        <f t="shared" si="2"/>
        <v>#REF!</v>
      </c>
    </row>
    <row r="8" spans="1:28" s="14" customFormat="1" ht="59.25" hidden="1" customHeight="1">
      <c r="A8" s="41">
        <f>A7+1</f>
        <v>45351</v>
      </c>
      <c r="B8" s="15" t="s">
        <v>2</v>
      </c>
      <c r="C8" s="60"/>
      <c r="D8" s="60"/>
      <c r="E8" s="60"/>
      <c r="F8" s="60"/>
      <c r="G8" s="60"/>
      <c r="H8" s="16"/>
      <c r="I8" s="16"/>
      <c r="J8" s="16"/>
      <c r="K8" s="17" t="e">
        <f>#REF!</f>
        <v>#REF!</v>
      </c>
      <c r="L8" s="17" t="e">
        <f>#REF!+IF(J8="豆漿",0.5,0)</f>
        <v>#REF!</v>
      </c>
      <c r="M8" s="17" t="e">
        <f>#REF!</f>
        <v>#REF!</v>
      </c>
      <c r="N8" s="17">
        <f t="shared" si="0"/>
        <v>0</v>
      </c>
      <c r="O8" s="17" t="e">
        <f>#REF!</f>
        <v>#REF!</v>
      </c>
      <c r="P8" s="17">
        <f t="shared" si="1"/>
        <v>0</v>
      </c>
      <c r="Q8" s="47" t="e">
        <f t="shared" si="2"/>
        <v>#REF!</v>
      </c>
    </row>
    <row r="9" spans="1:28" s="14" customFormat="1" ht="59.25" customHeight="1" thickBot="1">
      <c r="A9" s="48">
        <f>A8+1</f>
        <v>45352</v>
      </c>
      <c r="B9" s="18" t="s">
        <v>3</v>
      </c>
      <c r="C9" s="71" t="s">
        <v>55</v>
      </c>
      <c r="D9" s="70" t="s">
        <v>89</v>
      </c>
      <c r="E9" s="70" t="s">
        <v>113</v>
      </c>
      <c r="F9" s="71" t="s">
        <v>67</v>
      </c>
      <c r="G9" s="70" t="s">
        <v>114</v>
      </c>
      <c r="H9" s="76" t="s">
        <v>76</v>
      </c>
      <c r="I9" s="77"/>
      <c r="J9" s="77"/>
      <c r="K9" s="49">
        <v>4</v>
      </c>
      <c r="L9" s="49">
        <v>2.8000000000000003</v>
      </c>
      <c r="M9" s="49">
        <v>1.45</v>
      </c>
      <c r="N9" s="49">
        <v>0</v>
      </c>
      <c r="O9" s="49">
        <v>2.5</v>
      </c>
      <c r="P9" s="49">
        <v>1</v>
      </c>
      <c r="Q9" s="50">
        <v>698.75</v>
      </c>
      <c r="AB9" s="66"/>
    </row>
    <row r="10" spans="1:28" s="14" customFormat="1" ht="59.25" customHeight="1">
      <c r="A10" s="54">
        <f>A9+3</f>
        <v>45355</v>
      </c>
      <c r="B10" s="53" t="s">
        <v>4</v>
      </c>
      <c r="C10" s="72" t="s">
        <v>115</v>
      </c>
      <c r="D10" s="75" t="s">
        <v>116</v>
      </c>
      <c r="E10" s="74" t="s">
        <v>62</v>
      </c>
      <c r="F10" s="74" t="s">
        <v>46</v>
      </c>
      <c r="G10" s="72" t="s">
        <v>90</v>
      </c>
      <c r="H10" s="78" t="s">
        <v>76</v>
      </c>
      <c r="I10" s="78"/>
      <c r="J10" s="78"/>
      <c r="K10" s="56">
        <v>4.3</v>
      </c>
      <c r="L10" s="56">
        <v>2.5</v>
      </c>
      <c r="M10" s="56">
        <v>1.2</v>
      </c>
      <c r="N10" s="56">
        <v>0</v>
      </c>
      <c r="O10" s="56">
        <v>2.5</v>
      </c>
      <c r="P10" s="13">
        <v>1</v>
      </c>
      <c r="Q10" s="46">
        <v>691</v>
      </c>
      <c r="T10" s="66"/>
      <c r="U10" s="66"/>
      <c r="V10" s="66"/>
    </row>
    <row r="11" spans="1:28" s="14" customFormat="1" ht="59.25" customHeight="1">
      <c r="A11" s="41">
        <f>A10+1</f>
        <v>45356</v>
      </c>
      <c r="B11" s="15" t="s">
        <v>5</v>
      </c>
      <c r="C11" s="73" t="s">
        <v>86</v>
      </c>
      <c r="D11" s="75" t="s">
        <v>117</v>
      </c>
      <c r="E11" s="75" t="s">
        <v>118</v>
      </c>
      <c r="F11" s="73" t="s">
        <v>47</v>
      </c>
      <c r="G11" s="75" t="s">
        <v>119</v>
      </c>
      <c r="H11" s="79"/>
      <c r="I11" s="79"/>
      <c r="J11" s="79" t="s">
        <v>80</v>
      </c>
      <c r="K11" s="17">
        <v>4.3</v>
      </c>
      <c r="L11" s="17">
        <v>2.4500000000000002</v>
      </c>
      <c r="M11" s="17">
        <v>1.7000000000000002</v>
      </c>
      <c r="N11" s="17">
        <v>0</v>
      </c>
      <c r="O11" s="17">
        <v>2.8</v>
      </c>
      <c r="P11" s="17">
        <v>0</v>
      </c>
      <c r="Q11" s="47">
        <v>653.25</v>
      </c>
      <c r="U11" s="63"/>
      <c r="AA11" s="64"/>
    </row>
    <row r="12" spans="1:28" s="14" customFormat="1" ht="59.25" customHeight="1">
      <c r="A12" s="41">
        <f>A11+1</f>
        <v>45357</v>
      </c>
      <c r="B12" s="15" t="s">
        <v>1</v>
      </c>
      <c r="C12" s="73" t="s">
        <v>63</v>
      </c>
      <c r="D12" s="75" t="s">
        <v>120</v>
      </c>
      <c r="E12" s="75" t="s">
        <v>92</v>
      </c>
      <c r="F12" s="73" t="s">
        <v>66</v>
      </c>
      <c r="G12" s="75" t="s">
        <v>121</v>
      </c>
      <c r="H12" s="79" t="s">
        <v>76</v>
      </c>
      <c r="I12" s="79"/>
      <c r="J12" s="79"/>
      <c r="K12" s="17">
        <v>4.0999999999999996</v>
      </c>
      <c r="L12" s="17">
        <v>2.8000000000000003</v>
      </c>
      <c r="M12" s="17">
        <v>1.45</v>
      </c>
      <c r="N12" s="17">
        <v>0</v>
      </c>
      <c r="O12" s="17">
        <v>2.5</v>
      </c>
      <c r="P12" s="17">
        <v>1</v>
      </c>
      <c r="Q12" s="47">
        <v>705.75</v>
      </c>
    </row>
    <row r="13" spans="1:28" s="14" customFormat="1" ht="59.25" customHeight="1">
      <c r="A13" s="41">
        <f>A12+1</f>
        <v>45358</v>
      </c>
      <c r="B13" s="15" t="s">
        <v>2</v>
      </c>
      <c r="C13" s="73" t="s">
        <v>57</v>
      </c>
      <c r="D13" s="75" t="s">
        <v>122</v>
      </c>
      <c r="E13" s="75" t="s">
        <v>123</v>
      </c>
      <c r="F13" s="73" t="s">
        <v>48</v>
      </c>
      <c r="G13" s="72" t="s">
        <v>93</v>
      </c>
      <c r="H13" s="79"/>
      <c r="I13" s="79" t="s">
        <v>79</v>
      </c>
      <c r="J13" s="79"/>
      <c r="K13" s="17">
        <v>4.2</v>
      </c>
      <c r="L13" s="17">
        <v>2.4</v>
      </c>
      <c r="M13" s="17">
        <v>1.8499999999999999</v>
      </c>
      <c r="N13" s="17">
        <v>0.8</v>
      </c>
      <c r="O13" s="17">
        <v>2.5</v>
      </c>
      <c r="P13" s="17">
        <v>0</v>
      </c>
      <c r="Q13" s="47">
        <v>752.75</v>
      </c>
    </row>
    <row r="14" spans="1:28" s="14" customFormat="1" ht="59.25" customHeight="1" thickBot="1">
      <c r="A14" s="48">
        <f>A13+1</f>
        <v>45359</v>
      </c>
      <c r="B14" s="18" t="s">
        <v>3</v>
      </c>
      <c r="C14" s="71" t="s">
        <v>64</v>
      </c>
      <c r="D14" s="70" t="s">
        <v>124</v>
      </c>
      <c r="E14" s="70" t="s">
        <v>125</v>
      </c>
      <c r="F14" s="71" t="s">
        <v>70</v>
      </c>
      <c r="G14" s="70" t="s">
        <v>94</v>
      </c>
      <c r="H14" s="80" t="s">
        <v>76</v>
      </c>
      <c r="I14" s="77"/>
      <c r="J14" s="77"/>
      <c r="K14" s="17">
        <v>4</v>
      </c>
      <c r="L14" s="17">
        <v>2.9</v>
      </c>
      <c r="M14" s="17">
        <v>1.2</v>
      </c>
      <c r="N14" s="17">
        <v>0</v>
      </c>
      <c r="O14" s="17">
        <v>2.5</v>
      </c>
      <c r="P14" s="17">
        <v>1</v>
      </c>
      <c r="Q14" s="47">
        <v>700</v>
      </c>
      <c r="S14" s="66"/>
      <c r="V14" s="63"/>
    </row>
    <row r="15" spans="1:28" s="14" customFormat="1" ht="59.25" customHeight="1">
      <c r="A15" s="54">
        <f>A14+3</f>
        <v>45362</v>
      </c>
      <c r="B15" s="53" t="s">
        <v>4</v>
      </c>
      <c r="C15" s="74" t="s">
        <v>44</v>
      </c>
      <c r="D15" s="72" t="s">
        <v>126</v>
      </c>
      <c r="E15" s="72" t="s">
        <v>127</v>
      </c>
      <c r="F15" s="74" t="s">
        <v>49</v>
      </c>
      <c r="G15" s="86" t="s">
        <v>156</v>
      </c>
      <c r="H15" s="78" t="s">
        <v>76</v>
      </c>
      <c r="I15" s="78"/>
      <c r="J15" s="78" t="s">
        <v>81</v>
      </c>
      <c r="K15" s="13">
        <v>4</v>
      </c>
      <c r="L15" s="13">
        <v>2.0499999999999998</v>
      </c>
      <c r="M15" s="13">
        <v>1.25</v>
      </c>
      <c r="N15" s="13">
        <v>0</v>
      </c>
      <c r="O15" s="13">
        <v>2.5</v>
      </c>
      <c r="P15" s="13">
        <v>1</v>
      </c>
      <c r="Q15" s="46">
        <v>637.5</v>
      </c>
      <c r="S15" s="68"/>
    </row>
    <row r="16" spans="1:28" s="14" customFormat="1" ht="59.25" customHeight="1">
      <c r="A16" s="41">
        <f>A15+1</f>
        <v>45363</v>
      </c>
      <c r="B16" s="15" t="s">
        <v>5</v>
      </c>
      <c r="C16" s="73" t="s">
        <v>87</v>
      </c>
      <c r="D16" s="82" t="s">
        <v>157</v>
      </c>
      <c r="E16" s="75" t="s">
        <v>128</v>
      </c>
      <c r="F16" s="73" t="s">
        <v>50</v>
      </c>
      <c r="G16" s="72" t="s">
        <v>95</v>
      </c>
      <c r="H16" s="79" t="s">
        <v>76</v>
      </c>
      <c r="I16" s="79"/>
      <c r="J16" s="79"/>
      <c r="K16" s="17">
        <v>4.7</v>
      </c>
      <c r="L16" s="17">
        <v>2.5</v>
      </c>
      <c r="M16" s="17">
        <v>1.65</v>
      </c>
      <c r="N16" s="17">
        <v>0</v>
      </c>
      <c r="O16" s="17">
        <v>2.5</v>
      </c>
      <c r="P16" s="17">
        <v>1</v>
      </c>
      <c r="Q16" s="47">
        <v>730.25</v>
      </c>
      <c r="S16" s="66"/>
      <c r="V16" s="64"/>
    </row>
    <row r="17" spans="1:23" s="14" customFormat="1" ht="59.25" customHeight="1">
      <c r="A17" s="41">
        <f>A16+1</f>
        <v>45364</v>
      </c>
      <c r="B17" s="15" t="s">
        <v>1</v>
      </c>
      <c r="C17" s="73" t="s">
        <v>59</v>
      </c>
      <c r="D17" s="75" t="s">
        <v>129</v>
      </c>
      <c r="E17" s="75" t="s">
        <v>130</v>
      </c>
      <c r="F17" s="73" t="s">
        <v>68</v>
      </c>
      <c r="G17" s="83" t="s">
        <v>148</v>
      </c>
      <c r="H17" s="79" t="s">
        <v>76</v>
      </c>
      <c r="I17" s="79"/>
      <c r="J17" s="79"/>
      <c r="K17" s="17">
        <v>5.3</v>
      </c>
      <c r="L17" s="17">
        <v>2</v>
      </c>
      <c r="M17" s="17">
        <v>1.25</v>
      </c>
      <c r="N17" s="17">
        <v>0</v>
      </c>
      <c r="O17" s="17">
        <v>2.5</v>
      </c>
      <c r="P17" s="17">
        <v>1</v>
      </c>
      <c r="Q17" s="47">
        <v>724.75</v>
      </c>
      <c r="T17" s="33"/>
    </row>
    <row r="18" spans="1:23" s="14" customFormat="1" ht="59.25" customHeight="1">
      <c r="A18" s="41">
        <f>A17+1</f>
        <v>45365</v>
      </c>
      <c r="B18" s="15" t="s">
        <v>2</v>
      </c>
      <c r="C18" s="73" t="s">
        <v>56</v>
      </c>
      <c r="D18" s="82" t="s">
        <v>154</v>
      </c>
      <c r="E18" s="75" t="s">
        <v>96</v>
      </c>
      <c r="F18" s="73" t="s">
        <v>51</v>
      </c>
      <c r="G18" s="75" t="s">
        <v>131</v>
      </c>
      <c r="H18" s="79" t="s">
        <v>76</v>
      </c>
      <c r="I18" s="79"/>
      <c r="J18" s="79"/>
      <c r="K18" s="17">
        <v>4.2</v>
      </c>
      <c r="L18" s="17">
        <v>2.8000000000000003</v>
      </c>
      <c r="M18" s="17">
        <v>1.25</v>
      </c>
      <c r="N18" s="17">
        <v>0</v>
      </c>
      <c r="O18" s="17">
        <v>2.5</v>
      </c>
      <c r="P18" s="17">
        <v>1</v>
      </c>
      <c r="Q18" s="47">
        <v>707.75</v>
      </c>
      <c r="S18" s="64"/>
      <c r="U18" s="67"/>
    </row>
    <row r="19" spans="1:23" s="14" customFormat="1" ht="59.25" customHeight="1" thickBot="1">
      <c r="A19" s="48">
        <f>A18+1</f>
        <v>45366</v>
      </c>
      <c r="B19" s="18" t="s">
        <v>39</v>
      </c>
      <c r="C19" s="70" t="s">
        <v>132</v>
      </c>
      <c r="D19" s="70" t="s">
        <v>133</v>
      </c>
      <c r="E19" s="70" t="s">
        <v>107</v>
      </c>
      <c r="F19" s="71" t="s">
        <v>69</v>
      </c>
      <c r="G19" s="70" t="s">
        <v>97</v>
      </c>
      <c r="H19" s="77"/>
      <c r="I19" s="77" t="s">
        <v>78</v>
      </c>
      <c r="J19" s="77"/>
      <c r="K19" s="49">
        <v>4.5</v>
      </c>
      <c r="L19" s="49">
        <v>2.5</v>
      </c>
      <c r="M19" s="49">
        <v>2.3999999999999995</v>
      </c>
      <c r="N19" s="49">
        <v>0.8</v>
      </c>
      <c r="O19" s="49">
        <v>2.5</v>
      </c>
      <c r="P19" s="49">
        <v>0</v>
      </c>
      <c r="Q19" s="50">
        <v>795</v>
      </c>
      <c r="T19" s="67"/>
      <c r="U19" s="66"/>
    </row>
    <row r="20" spans="1:23" s="14" customFormat="1" ht="59.25" customHeight="1">
      <c r="A20" s="54">
        <f>A19+3</f>
        <v>45369</v>
      </c>
      <c r="B20" s="53" t="s">
        <v>4</v>
      </c>
      <c r="C20" s="73" t="s">
        <v>45</v>
      </c>
      <c r="D20" s="75" t="s">
        <v>142</v>
      </c>
      <c r="E20" s="75" t="s">
        <v>134</v>
      </c>
      <c r="F20" s="73" t="s">
        <v>52</v>
      </c>
      <c r="G20" s="82" t="s">
        <v>150</v>
      </c>
      <c r="H20" s="78"/>
      <c r="I20" s="78" t="s">
        <v>78</v>
      </c>
      <c r="J20" s="78"/>
      <c r="K20" s="56">
        <v>4.3</v>
      </c>
      <c r="L20" s="56">
        <v>2.4000000000000004</v>
      </c>
      <c r="M20" s="56">
        <v>1.6</v>
      </c>
      <c r="N20" s="56">
        <v>0.8</v>
      </c>
      <c r="O20" s="56">
        <v>2.5</v>
      </c>
      <c r="P20" s="56">
        <v>0</v>
      </c>
      <c r="Q20" s="57">
        <v>753.5</v>
      </c>
      <c r="U20" s="59"/>
    </row>
    <row r="21" spans="1:23" s="14" customFormat="1" ht="59.25" customHeight="1">
      <c r="A21" s="41">
        <f>A20+1</f>
        <v>45370</v>
      </c>
      <c r="B21" s="15" t="s">
        <v>5</v>
      </c>
      <c r="C21" s="73" t="s">
        <v>88</v>
      </c>
      <c r="D21" s="75" t="s">
        <v>98</v>
      </c>
      <c r="E21" s="75" t="s">
        <v>135</v>
      </c>
      <c r="F21" s="73" t="s">
        <v>47</v>
      </c>
      <c r="G21" s="75" t="s">
        <v>99</v>
      </c>
      <c r="H21" s="79" t="s">
        <v>76</v>
      </c>
      <c r="I21" s="79"/>
      <c r="J21" s="79"/>
      <c r="K21" s="17">
        <v>4.5999999999999996</v>
      </c>
      <c r="L21" s="17">
        <v>2</v>
      </c>
      <c r="M21" s="17">
        <v>1</v>
      </c>
      <c r="N21" s="17">
        <v>0</v>
      </c>
      <c r="O21" s="17">
        <v>2.5</v>
      </c>
      <c r="P21" s="17">
        <v>1</v>
      </c>
      <c r="Q21" s="47">
        <v>669.5</v>
      </c>
      <c r="S21" s="63"/>
    </row>
    <row r="22" spans="1:23" s="14" customFormat="1" ht="59.25" customHeight="1">
      <c r="A22" s="41">
        <f>A21+1</f>
        <v>45371</v>
      </c>
      <c r="B22" s="15" t="s">
        <v>1</v>
      </c>
      <c r="C22" s="73" t="s">
        <v>60</v>
      </c>
      <c r="D22" s="75" t="s">
        <v>108</v>
      </c>
      <c r="E22" s="75" t="s">
        <v>136</v>
      </c>
      <c r="F22" s="73" t="s">
        <v>71</v>
      </c>
      <c r="G22" s="75" t="s">
        <v>100</v>
      </c>
      <c r="H22" s="79"/>
      <c r="I22" s="79"/>
      <c r="J22" s="79" t="s">
        <v>82</v>
      </c>
      <c r="K22" s="17">
        <v>4</v>
      </c>
      <c r="L22" s="17">
        <v>3</v>
      </c>
      <c r="M22" s="17">
        <v>1.4</v>
      </c>
      <c r="N22" s="17">
        <v>0</v>
      </c>
      <c r="O22" s="17">
        <v>2.5</v>
      </c>
      <c r="P22" s="17">
        <v>0</v>
      </c>
      <c r="Q22" s="47">
        <v>652.5</v>
      </c>
      <c r="S22" s="90"/>
      <c r="T22" s="90"/>
      <c r="U22" s="90"/>
      <c r="V22" s="90"/>
      <c r="W22" s="90"/>
    </row>
    <row r="23" spans="1:23" s="14" customFormat="1" ht="59.25" customHeight="1">
      <c r="A23" s="41">
        <f>A22+1</f>
        <v>45372</v>
      </c>
      <c r="B23" s="15" t="s">
        <v>2</v>
      </c>
      <c r="C23" s="73" t="s">
        <v>91</v>
      </c>
      <c r="D23" s="82" t="s">
        <v>139</v>
      </c>
      <c r="E23" s="75" t="s">
        <v>137</v>
      </c>
      <c r="F23" s="73" t="s">
        <v>48</v>
      </c>
      <c r="G23" s="75" t="s">
        <v>138</v>
      </c>
      <c r="H23" s="79" t="s">
        <v>76</v>
      </c>
      <c r="I23" s="79"/>
      <c r="J23" s="79"/>
      <c r="K23" s="17">
        <v>4.3999999999999995</v>
      </c>
      <c r="L23" s="17">
        <v>2.5</v>
      </c>
      <c r="M23" s="17">
        <v>1.2</v>
      </c>
      <c r="N23" s="17">
        <v>0</v>
      </c>
      <c r="O23" s="17">
        <v>2.5</v>
      </c>
      <c r="P23" s="17">
        <v>1</v>
      </c>
      <c r="Q23" s="47">
        <v>698</v>
      </c>
      <c r="V23" s="59"/>
    </row>
    <row r="24" spans="1:23" s="14" customFormat="1" ht="59.25" customHeight="1" thickBot="1">
      <c r="A24" s="48">
        <f>A23+1</f>
        <v>45373</v>
      </c>
      <c r="B24" s="18" t="s">
        <v>3</v>
      </c>
      <c r="C24" s="71" t="s">
        <v>63</v>
      </c>
      <c r="D24" s="70" t="s">
        <v>141</v>
      </c>
      <c r="E24" s="70" t="s">
        <v>140</v>
      </c>
      <c r="F24" s="70" t="s">
        <v>101</v>
      </c>
      <c r="G24" s="70" t="s">
        <v>102</v>
      </c>
      <c r="H24" s="77" t="s">
        <v>76</v>
      </c>
      <c r="I24" s="77"/>
      <c r="J24" s="77"/>
      <c r="K24" s="49">
        <v>5.5</v>
      </c>
      <c r="L24" s="49">
        <v>2.4000000000000004</v>
      </c>
      <c r="M24" s="49">
        <v>1.3000000000000003</v>
      </c>
      <c r="N24" s="49">
        <v>0</v>
      </c>
      <c r="O24" s="49">
        <v>2.8</v>
      </c>
      <c r="P24" s="49">
        <v>1</v>
      </c>
      <c r="Q24" s="50">
        <v>783.5</v>
      </c>
    </row>
    <row r="25" spans="1:23" s="14" customFormat="1" ht="59.25" customHeight="1">
      <c r="A25" s="54">
        <f>A24+3</f>
        <v>45376</v>
      </c>
      <c r="B25" s="53" t="s">
        <v>4</v>
      </c>
      <c r="C25" s="73" t="s">
        <v>56</v>
      </c>
      <c r="D25" s="82" t="s">
        <v>153</v>
      </c>
      <c r="E25" s="82" t="s">
        <v>152</v>
      </c>
      <c r="F25" s="73" t="s">
        <v>53</v>
      </c>
      <c r="G25" s="75" t="s">
        <v>103</v>
      </c>
      <c r="H25" s="60" t="s">
        <v>76</v>
      </c>
      <c r="I25" s="78"/>
      <c r="J25" s="78"/>
      <c r="K25" s="56">
        <v>4.9000000000000004</v>
      </c>
      <c r="L25" s="56">
        <v>2.6</v>
      </c>
      <c r="M25" s="56">
        <v>1.1000000000000001</v>
      </c>
      <c r="N25" s="56">
        <v>0</v>
      </c>
      <c r="O25" s="56">
        <v>2.5</v>
      </c>
      <c r="P25" s="56">
        <v>1</v>
      </c>
      <c r="Q25" s="57">
        <v>738</v>
      </c>
      <c r="S25" s="58"/>
      <c r="T25" s="67"/>
      <c r="U25" s="67"/>
    </row>
    <row r="26" spans="1:23" s="14" customFormat="1" ht="59.25" customHeight="1">
      <c r="A26" s="41">
        <f>A25+1</f>
        <v>45377</v>
      </c>
      <c r="B26" s="15" t="s">
        <v>5</v>
      </c>
      <c r="C26" s="73" t="s">
        <v>88</v>
      </c>
      <c r="D26" s="81" t="s">
        <v>75</v>
      </c>
      <c r="E26" s="75" t="s">
        <v>145</v>
      </c>
      <c r="F26" s="73" t="s">
        <v>46</v>
      </c>
      <c r="G26" s="75" t="s">
        <v>147</v>
      </c>
      <c r="H26" s="60"/>
      <c r="I26" s="79" t="s">
        <v>78</v>
      </c>
      <c r="J26" s="79" t="s">
        <v>81</v>
      </c>
      <c r="K26" s="17">
        <v>4</v>
      </c>
      <c r="L26" s="17">
        <v>2.3000000000000003</v>
      </c>
      <c r="M26" s="17">
        <v>1.75</v>
      </c>
      <c r="N26" s="17">
        <v>0.8</v>
      </c>
      <c r="O26" s="17">
        <v>2.5</v>
      </c>
      <c r="P26" s="17">
        <v>0</v>
      </c>
      <c r="Q26" s="47">
        <v>728.75</v>
      </c>
    </row>
    <row r="27" spans="1:23" s="14" customFormat="1" ht="59.25" customHeight="1">
      <c r="A27" s="62">
        <f>A26+1</f>
        <v>45378</v>
      </c>
      <c r="B27" s="15" t="s">
        <v>34</v>
      </c>
      <c r="C27" s="73" t="s">
        <v>65</v>
      </c>
      <c r="D27" s="75" t="s">
        <v>106</v>
      </c>
      <c r="E27" s="75" t="s">
        <v>149</v>
      </c>
      <c r="F27" s="73" t="s">
        <v>72</v>
      </c>
      <c r="G27" s="75" t="s">
        <v>143</v>
      </c>
      <c r="H27" s="60" t="s">
        <v>76</v>
      </c>
      <c r="I27" s="78"/>
      <c r="J27" s="78"/>
      <c r="K27" s="56">
        <v>4.75</v>
      </c>
      <c r="L27" s="56">
        <v>2.8</v>
      </c>
      <c r="M27" s="56">
        <v>1.55</v>
      </c>
      <c r="N27" s="56">
        <v>0</v>
      </c>
      <c r="O27" s="56">
        <v>2.5</v>
      </c>
      <c r="P27" s="56">
        <v>1</v>
      </c>
      <c r="Q27" s="57">
        <v>753.75</v>
      </c>
    </row>
    <row r="28" spans="1:23" s="14" customFormat="1" ht="59.25" customHeight="1">
      <c r="A28" s="62">
        <f>A27+1</f>
        <v>45379</v>
      </c>
      <c r="B28" s="15" t="s">
        <v>35</v>
      </c>
      <c r="C28" s="75" t="s">
        <v>104</v>
      </c>
      <c r="D28" s="75" t="s">
        <v>146</v>
      </c>
      <c r="E28" s="73" t="s">
        <v>61</v>
      </c>
      <c r="F28" s="73" t="s">
        <v>54</v>
      </c>
      <c r="G28" s="75" t="s">
        <v>144</v>
      </c>
      <c r="H28" s="60"/>
      <c r="I28" s="79"/>
      <c r="J28" s="78" t="s">
        <v>83</v>
      </c>
      <c r="K28" s="17">
        <v>3.8</v>
      </c>
      <c r="L28" s="17">
        <v>2.2999999999999998</v>
      </c>
      <c r="M28" s="17">
        <v>1.5</v>
      </c>
      <c r="N28" s="17">
        <v>0</v>
      </c>
      <c r="O28" s="17">
        <v>2.5</v>
      </c>
      <c r="P28" s="17">
        <v>0</v>
      </c>
      <c r="Q28" s="17">
        <v>588.5</v>
      </c>
    </row>
    <row r="29" spans="1:23" s="14" customFormat="1" ht="59.25" customHeight="1" thickBot="1">
      <c r="A29" s="65">
        <f>A28+1</f>
        <v>45380</v>
      </c>
      <c r="B29" s="18" t="s">
        <v>36</v>
      </c>
      <c r="C29" s="71" t="s">
        <v>44</v>
      </c>
      <c r="D29" s="84" t="s">
        <v>151</v>
      </c>
      <c r="E29" s="70" t="s">
        <v>105</v>
      </c>
      <c r="F29" s="71" t="s">
        <v>42</v>
      </c>
      <c r="G29" s="85" t="s">
        <v>155</v>
      </c>
      <c r="H29" s="61" t="s">
        <v>76</v>
      </c>
      <c r="I29" s="77"/>
      <c r="J29" s="77"/>
      <c r="K29" s="49">
        <v>3.8</v>
      </c>
      <c r="L29" s="49">
        <v>2.5</v>
      </c>
      <c r="M29" s="49">
        <v>1.4000000000000001</v>
      </c>
      <c r="N29" s="49">
        <v>0</v>
      </c>
      <c r="O29" s="49">
        <v>2.5</v>
      </c>
      <c r="P29" s="49">
        <v>1</v>
      </c>
      <c r="Q29" s="49">
        <v>661</v>
      </c>
    </row>
    <row r="30" spans="1:23" ht="25.5" customHeight="1" thickBot="1">
      <c r="A30" s="19"/>
      <c r="B30" s="19"/>
      <c r="C30" s="100" t="s">
        <v>19</v>
      </c>
      <c r="D30" s="37" t="s">
        <v>20</v>
      </c>
      <c r="E30" s="94" t="s">
        <v>21</v>
      </c>
      <c r="F30" s="94" t="s">
        <v>22</v>
      </c>
      <c r="G30" s="94" t="s">
        <v>23</v>
      </c>
      <c r="H30" s="94" t="s">
        <v>24</v>
      </c>
      <c r="I30" s="95" t="s">
        <v>25</v>
      </c>
      <c r="J30" s="95"/>
      <c r="K30" s="95"/>
      <c r="L30" s="95"/>
      <c r="M30" s="92" t="s">
        <v>26</v>
      </c>
      <c r="N30" s="92" t="s">
        <v>27</v>
      </c>
      <c r="O30" s="20"/>
      <c r="P30" s="20"/>
    </row>
    <row r="31" spans="1:23" ht="19.5" customHeight="1" thickBot="1">
      <c r="A31" s="19"/>
      <c r="B31" s="19"/>
      <c r="C31" s="95"/>
      <c r="D31" s="38" t="s">
        <v>31</v>
      </c>
      <c r="E31" s="95"/>
      <c r="F31" s="95"/>
      <c r="G31" s="95"/>
      <c r="H31" s="95"/>
      <c r="I31" s="39" t="s">
        <v>28</v>
      </c>
      <c r="J31" s="96" t="s">
        <v>29</v>
      </c>
      <c r="K31" s="97"/>
      <c r="L31" s="40" t="s">
        <v>30</v>
      </c>
      <c r="M31" s="93"/>
      <c r="N31" s="93"/>
      <c r="O31" s="20"/>
      <c r="P31" s="20"/>
    </row>
    <row r="32" spans="1:23" ht="19.5" customHeight="1" thickBot="1">
      <c r="A32" s="19"/>
      <c r="B32" s="19"/>
      <c r="C32" s="42">
        <v>1</v>
      </c>
      <c r="D32" s="43">
        <v>4</v>
      </c>
      <c r="E32" s="43">
        <v>7</v>
      </c>
      <c r="F32" s="43">
        <v>9</v>
      </c>
      <c r="G32" s="43">
        <v>21</v>
      </c>
      <c r="H32" s="44">
        <v>0</v>
      </c>
      <c r="I32" s="42">
        <v>4</v>
      </c>
      <c r="J32" s="98">
        <v>2</v>
      </c>
      <c r="K32" s="99"/>
      <c r="L32" s="43">
        <v>0</v>
      </c>
      <c r="M32" s="43">
        <v>4</v>
      </c>
      <c r="N32" s="45">
        <v>4</v>
      </c>
      <c r="O32" s="20"/>
      <c r="P32" s="20"/>
    </row>
    <row r="33" spans="1:18" ht="39.75" customHeight="1">
      <c r="A33" s="91" t="s">
        <v>73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69"/>
    </row>
    <row r="34" spans="1:18" ht="39.75" customHeight="1">
      <c r="A34" s="91" t="s">
        <v>74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</row>
    <row r="35" spans="1:18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18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18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8" s="25" customFormat="1"/>
    <row r="39" spans="1:18" s="25" customFormat="1">
      <c r="C39" s="21"/>
    </row>
    <row r="40" spans="1:18" s="25" customFormat="1">
      <c r="C40" s="21"/>
      <c r="E40" s="24"/>
      <c r="F40" s="22"/>
      <c r="G40" s="22"/>
      <c r="H40" s="22"/>
      <c r="I40" s="30"/>
      <c r="J40" s="30"/>
    </row>
    <row r="41" spans="1:18" s="25" customFormat="1">
      <c r="C41" s="21"/>
      <c r="D41" s="21"/>
      <c r="E41" s="24"/>
      <c r="F41" s="22"/>
      <c r="G41" s="22"/>
      <c r="H41" s="22"/>
      <c r="I41" s="30"/>
      <c r="J41" s="30"/>
    </row>
    <row r="42" spans="1:18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4"/>
      <c r="L43" s="22"/>
      <c r="M43" s="22"/>
      <c r="N43" s="22"/>
      <c r="O43" s="30"/>
    </row>
    <row r="44" spans="1:18" s="25" customFormat="1">
      <c r="F44" s="31"/>
      <c r="K44" s="21"/>
      <c r="L44" s="21"/>
      <c r="M44" s="21"/>
      <c r="N44" s="21"/>
      <c r="O44" s="21"/>
      <c r="P44" s="21"/>
      <c r="Q44" s="21"/>
    </row>
    <row r="45" spans="1:18" s="25" customFormat="1">
      <c r="F45" s="7"/>
      <c r="K45" s="21"/>
      <c r="L45" s="21"/>
      <c r="M45" s="21"/>
      <c r="N45" s="21"/>
      <c r="O45" s="21"/>
      <c r="P45" s="21"/>
      <c r="Q45" s="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1">
    <mergeCell ref="C5:G5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S22:W22"/>
    <mergeCell ref="A34:Q34"/>
    <mergeCell ref="M30:M31"/>
    <mergeCell ref="N30:N31"/>
    <mergeCell ref="E30:E31"/>
    <mergeCell ref="F30:F31"/>
    <mergeCell ref="G30:G31"/>
    <mergeCell ref="J31:K31"/>
    <mergeCell ref="J32:K32"/>
    <mergeCell ref="H30:H31"/>
    <mergeCell ref="C30:C31"/>
    <mergeCell ref="I30:L30"/>
    <mergeCell ref="A33:Q33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">
    <pageSetUpPr fitToPage="1"/>
  </sheetPr>
  <dimension ref="A1:AB54"/>
  <sheetViews>
    <sheetView view="pageBreakPreview" zoomScale="80" zoomScaleNormal="70" zoomScaleSheetLayoutView="80" workbookViewId="0">
      <selection activeCell="D9" sqref="D9"/>
    </sheetView>
  </sheetViews>
  <sheetFormatPr defaultColWidth="9" defaultRowHeight="19.5"/>
  <cols>
    <col min="1" max="1" width="3.6328125" style="25" customWidth="1"/>
    <col min="2" max="2" width="3" style="25" customWidth="1"/>
    <col min="3" max="3" width="40.36328125" style="25" customWidth="1"/>
    <col min="4" max="4" width="32.36328125" style="25" customWidth="1"/>
    <col min="5" max="5" width="31.08984375" style="25" customWidth="1"/>
    <col min="6" max="7" width="26" style="25" customWidth="1"/>
    <col min="8" max="10" width="7.6328125" style="25" customWidth="1"/>
    <col min="11" max="17" width="5" style="21" customWidth="1"/>
    <col min="18" max="16384" width="9" style="23"/>
  </cols>
  <sheetData>
    <row r="1" spans="1:28" s="3" customFormat="1">
      <c r="A1" s="110" t="s">
        <v>159</v>
      </c>
      <c r="B1" s="111"/>
      <c r="C1" s="111"/>
      <c r="D1" s="111"/>
      <c r="E1" s="111"/>
      <c r="F1" s="111"/>
      <c r="G1" s="111"/>
      <c r="H1" s="111"/>
      <c r="I1" s="1"/>
      <c r="J1" s="1"/>
      <c r="K1" s="2"/>
      <c r="L1" s="2"/>
      <c r="M1" s="2"/>
      <c r="N1" s="2"/>
      <c r="O1" s="2"/>
      <c r="P1" s="2"/>
      <c r="Q1" s="2"/>
    </row>
    <row r="2" spans="1:28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28" s="11" customFormat="1" ht="18.75" customHeight="1">
      <c r="A3" s="112" t="s">
        <v>6</v>
      </c>
      <c r="B3" s="114" t="s">
        <v>7</v>
      </c>
      <c r="C3" s="116" t="s">
        <v>8</v>
      </c>
      <c r="D3" s="116" t="s">
        <v>9</v>
      </c>
      <c r="E3" s="116" t="s">
        <v>10</v>
      </c>
      <c r="F3" s="116" t="s">
        <v>11</v>
      </c>
      <c r="G3" s="103" t="s">
        <v>12</v>
      </c>
      <c r="H3" s="103" t="s">
        <v>76</v>
      </c>
      <c r="I3" s="103" t="s">
        <v>84</v>
      </c>
      <c r="J3" s="107" t="s">
        <v>85</v>
      </c>
      <c r="K3" s="105" t="s">
        <v>37</v>
      </c>
      <c r="L3" s="101" t="s">
        <v>38</v>
      </c>
      <c r="M3" s="101" t="s">
        <v>13</v>
      </c>
      <c r="N3" s="101" t="s">
        <v>14</v>
      </c>
      <c r="O3" s="101" t="s">
        <v>15</v>
      </c>
      <c r="P3" s="101" t="s">
        <v>16</v>
      </c>
      <c r="Q3" s="51" t="s">
        <v>17</v>
      </c>
    </row>
    <row r="4" spans="1:28" s="11" customFormat="1" ht="95.25" customHeight="1" thickBot="1">
      <c r="A4" s="113"/>
      <c r="B4" s="115"/>
      <c r="C4" s="104"/>
      <c r="D4" s="104"/>
      <c r="E4" s="104"/>
      <c r="F4" s="104"/>
      <c r="G4" s="104"/>
      <c r="H4" s="104"/>
      <c r="I4" s="104"/>
      <c r="J4" s="108"/>
      <c r="K4" s="106"/>
      <c r="L4" s="102"/>
      <c r="M4" s="102"/>
      <c r="N4" s="102"/>
      <c r="O4" s="102"/>
      <c r="P4" s="102"/>
      <c r="Q4" s="52" t="s">
        <v>18</v>
      </c>
    </row>
    <row r="5" spans="1:28" s="14" customFormat="1" ht="57.75" hidden="1" customHeight="1">
      <c r="A5" s="54">
        <v>45348</v>
      </c>
      <c r="B5" s="53" t="s">
        <v>32</v>
      </c>
      <c r="C5" s="109"/>
      <c r="D5" s="109"/>
      <c r="E5" s="109"/>
      <c r="F5" s="109"/>
      <c r="G5" s="109"/>
      <c r="H5" s="55"/>
      <c r="I5" s="12"/>
      <c r="J5" s="12"/>
      <c r="K5" s="13" t="e">
        <f>#REF!</f>
        <v>#REF!</v>
      </c>
      <c r="L5" s="13" t="e">
        <f>#REF!+IF(J5="豆漿",0.5,0)</f>
        <v>#REF!</v>
      </c>
      <c r="M5" s="13" t="e">
        <f>#REF!</f>
        <v>#REF!</v>
      </c>
      <c r="N5" s="13">
        <f>IF(I5="鮮奶",0.8,0)</f>
        <v>0</v>
      </c>
      <c r="O5" s="13" t="e">
        <f>#REF!</f>
        <v>#REF!</v>
      </c>
      <c r="P5" s="13">
        <f>IF(H5="水果",1,0)</f>
        <v>0</v>
      </c>
      <c r="Q5" s="46" t="e">
        <f>K5*70+L5*75+M5*25+N5*150+O5*45+P5*60</f>
        <v>#REF!</v>
      </c>
    </row>
    <row r="6" spans="1:28" s="14" customFormat="1" ht="59.25" hidden="1" customHeight="1">
      <c r="A6" s="41">
        <f>A5+1</f>
        <v>45349</v>
      </c>
      <c r="B6" s="15" t="s">
        <v>33</v>
      </c>
      <c r="C6" s="60"/>
      <c r="D6" s="60"/>
      <c r="E6" s="60"/>
      <c r="F6" s="60"/>
      <c r="G6" s="60"/>
      <c r="H6" s="16"/>
      <c r="I6" s="16"/>
      <c r="J6" s="16"/>
      <c r="K6" s="17" t="e">
        <f>#REF!</f>
        <v>#REF!</v>
      </c>
      <c r="L6" s="17" t="e">
        <f>#REF!+IF(J6="豆漿",0.5,0)</f>
        <v>#REF!</v>
      </c>
      <c r="M6" s="17" t="e">
        <f>#REF!</f>
        <v>#REF!</v>
      </c>
      <c r="N6" s="17">
        <f t="shared" ref="N6:N8" si="0">IF(I6="鮮奶",0.8,0)</f>
        <v>0</v>
      </c>
      <c r="O6" s="17" t="e">
        <f>#REF!</f>
        <v>#REF!</v>
      </c>
      <c r="P6" s="17">
        <f t="shared" ref="P6:P8" si="1">IF(H6="水果",1,0)</f>
        <v>0</v>
      </c>
      <c r="Q6" s="47" t="e">
        <f t="shared" ref="Q6:Q8" si="2">K6*70+L6*75+M6*25+N6*150+O6*45+P6*60</f>
        <v>#REF!</v>
      </c>
    </row>
    <row r="7" spans="1:28" s="14" customFormat="1" ht="59.25" hidden="1" customHeight="1">
      <c r="A7" s="41">
        <f>A6+1</f>
        <v>45350</v>
      </c>
      <c r="B7" s="15" t="s">
        <v>34</v>
      </c>
      <c r="C7" s="60"/>
      <c r="D7" s="60"/>
      <c r="E7" s="60"/>
      <c r="F7" s="60"/>
      <c r="G7" s="60"/>
      <c r="H7" s="16"/>
      <c r="I7" s="16"/>
      <c r="J7" s="16"/>
      <c r="K7" s="17" t="e">
        <f>#REF!</f>
        <v>#REF!</v>
      </c>
      <c r="L7" s="17" t="e">
        <f>#REF!+IF(J7="豆漿",0.5,0)</f>
        <v>#REF!</v>
      </c>
      <c r="M7" s="17" t="e">
        <f>#REF!</f>
        <v>#REF!</v>
      </c>
      <c r="N7" s="17">
        <f t="shared" si="0"/>
        <v>0</v>
      </c>
      <c r="O7" s="17" t="e">
        <f>#REF!</f>
        <v>#REF!</v>
      </c>
      <c r="P7" s="17">
        <f t="shared" si="1"/>
        <v>0</v>
      </c>
      <c r="Q7" s="47" t="e">
        <f t="shared" si="2"/>
        <v>#REF!</v>
      </c>
    </row>
    <row r="8" spans="1:28" s="14" customFormat="1" ht="59.25" hidden="1" customHeight="1">
      <c r="A8" s="41">
        <f>A7+1</f>
        <v>45351</v>
      </c>
      <c r="B8" s="15" t="s">
        <v>2</v>
      </c>
      <c r="C8" s="60"/>
      <c r="D8" s="60"/>
      <c r="E8" s="60"/>
      <c r="F8" s="60"/>
      <c r="G8" s="60"/>
      <c r="H8" s="16"/>
      <c r="I8" s="16"/>
      <c r="J8" s="16"/>
      <c r="K8" s="17" t="e">
        <f>#REF!</f>
        <v>#REF!</v>
      </c>
      <c r="L8" s="17" t="e">
        <f>#REF!+IF(J8="豆漿",0.5,0)</f>
        <v>#REF!</v>
      </c>
      <c r="M8" s="17" t="e">
        <f>#REF!</f>
        <v>#REF!</v>
      </c>
      <c r="N8" s="17">
        <f t="shared" si="0"/>
        <v>0</v>
      </c>
      <c r="O8" s="17" t="e">
        <f>#REF!</f>
        <v>#REF!</v>
      </c>
      <c r="P8" s="17">
        <f t="shared" si="1"/>
        <v>0</v>
      </c>
      <c r="Q8" s="47" t="e">
        <f t="shared" si="2"/>
        <v>#REF!</v>
      </c>
    </row>
    <row r="9" spans="1:28" s="14" customFormat="1" ht="59.25" customHeight="1" thickBot="1">
      <c r="A9" s="48">
        <f>A8+1</f>
        <v>45352</v>
      </c>
      <c r="B9" s="18" t="s">
        <v>3</v>
      </c>
      <c r="C9" s="71" t="s">
        <v>55</v>
      </c>
      <c r="D9" s="70" t="s">
        <v>89</v>
      </c>
      <c r="E9" s="70" t="s">
        <v>113</v>
      </c>
      <c r="F9" s="71" t="s">
        <v>67</v>
      </c>
      <c r="G9" s="70" t="s">
        <v>114</v>
      </c>
      <c r="H9" s="76" t="s">
        <v>76</v>
      </c>
      <c r="I9" s="77"/>
      <c r="J9" s="77"/>
      <c r="K9" s="49">
        <v>4</v>
      </c>
      <c r="L9" s="49">
        <v>2.8000000000000003</v>
      </c>
      <c r="M9" s="49">
        <v>1.45</v>
      </c>
      <c r="N9" s="49">
        <v>0</v>
      </c>
      <c r="O9" s="49">
        <v>2.5</v>
      </c>
      <c r="P9" s="49">
        <v>1</v>
      </c>
      <c r="Q9" s="50">
        <v>698.75</v>
      </c>
      <c r="AB9" s="66"/>
    </row>
    <row r="10" spans="1:28" s="14" customFormat="1" ht="59.25" customHeight="1">
      <c r="A10" s="54">
        <f>A9+3</f>
        <v>45355</v>
      </c>
      <c r="B10" s="53" t="s">
        <v>4</v>
      </c>
      <c r="C10" s="72" t="s">
        <v>115</v>
      </c>
      <c r="D10" s="75" t="s">
        <v>116</v>
      </c>
      <c r="E10" s="74" t="s">
        <v>62</v>
      </c>
      <c r="F10" s="74" t="s">
        <v>46</v>
      </c>
      <c r="G10" s="72" t="s">
        <v>90</v>
      </c>
      <c r="H10" s="78" t="s">
        <v>76</v>
      </c>
      <c r="I10" s="78"/>
      <c r="J10" s="78"/>
      <c r="K10" s="56">
        <v>4.3</v>
      </c>
      <c r="L10" s="56">
        <v>2.5</v>
      </c>
      <c r="M10" s="56">
        <v>1.2</v>
      </c>
      <c r="N10" s="56">
        <v>0</v>
      </c>
      <c r="O10" s="56">
        <v>2.5</v>
      </c>
      <c r="P10" s="13">
        <v>1</v>
      </c>
      <c r="Q10" s="46">
        <v>691</v>
      </c>
      <c r="T10" s="66"/>
      <c r="U10" s="66"/>
      <c r="V10" s="66"/>
    </row>
    <row r="11" spans="1:28" s="14" customFormat="1" ht="59.25" customHeight="1">
      <c r="A11" s="41">
        <f>A10+1</f>
        <v>45356</v>
      </c>
      <c r="B11" s="15" t="s">
        <v>5</v>
      </c>
      <c r="C11" s="73" t="s">
        <v>86</v>
      </c>
      <c r="D11" s="75" t="s">
        <v>117</v>
      </c>
      <c r="E11" s="75" t="s">
        <v>118</v>
      </c>
      <c r="F11" s="73" t="s">
        <v>47</v>
      </c>
      <c r="G11" s="75" t="s">
        <v>119</v>
      </c>
      <c r="H11" s="79"/>
      <c r="I11" s="79"/>
      <c r="J11" s="79" t="s">
        <v>80</v>
      </c>
      <c r="K11" s="17">
        <v>4.3</v>
      </c>
      <c r="L11" s="17">
        <v>2.4500000000000002</v>
      </c>
      <c r="M11" s="17">
        <v>1.7000000000000002</v>
      </c>
      <c r="N11" s="17">
        <v>0</v>
      </c>
      <c r="O11" s="17">
        <v>2.8</v>
      </c>
      <c r="P11" s="17">
        <v>0</v>
      </c>
      <c r="Q11" s="47">
        <v>653.25</v>
      </c>
      <c r="U11" s="63"/>
      <c r="AA11" s="64"/>
    </row>
    <row r="12" spans="1:28" s="14" customFormat="1" ht="59.25" customHeight="1">
      <c r="A12" s="41">
        <f>A11+1</f>
        <v>45357</v>
      </c>
      <c r="B12" s="15" t="s">
        <v>1</v>
      </c>
      <c r="C12" s="73" t="s">
        <v>63</v>
      </c>
      <c r="D12" s="75" t="s">
        <v>120</v>
      </c>
      <c r="E12" s="75" t="s">
        <v>92</v>
      </c>
      <c r="F12" s="73" t="s">
        <v>66</v>
      </c>
      <c r="G12" s="75" t="s">
        <v>121</v>
      </c>
      <c r="H12" s="79" t="s">
        <v>76</v>
      </c>
      <c r="I12" s="79"/>
      <c r="J12" s="79"/>
      <c r="K12" s="17">
        <v>4.0999999999999996</v>
      </c>
      <c r="L12" s="17">
        <v>2.8000000000000003</v>
      </c>
      <c r="M12" s="17">
        <v>1.45</v>
      </c>
      <c r="N12" s="17">
        <v>0</v>
      </c>
      <c r="O12" s="17">
        <v>2.5</v>
      </c>
      <c r="P12" s="17">
        <v>1</v>
      </c>
      <c r="Q12" s="47">
        <v>705.75</v>
      </c>
    </row>
    <row r="13" spans="1:28" s="14" customFormat="1" ht="59.25" customHeight="1">
      <c r="A13" s="41">
        <f>A12+1</f>
        <v>45358</v>
      </c>
      <c r="B13" s="15" t="s">
        <v>2</v>
      </c>
      <c r="C13" s="73" t="s">
        <v>57</v>
      </c>
      <c r="D13" s="75" t="s">
        <v>122</v>
      </c>
      <c r="E13" s="75" t="s">
        <v>123</v>
      </c>
      <c r="F13" s="73" t="s">
        <v>48</v>
      </c>
      <c r="G13" s="72" t="s">
        <v>93</v>
      </c>
      <c r="H13" s="79"/>
      <c r="I13" s="79" t="s">
        <v>79</v>
      </c>
      <c r="J13" s="79"/>
      <c r="K13" s="17">
        <v>4.2</v>
      </c>
      <c r="L13" s="17">
        <v>2.4</v>
      </c>
      <c r="M13" s="17">
        <v>1.8499999999999999</v>
      </c>
      <c r="N13" s="17">
        <v>0.8</v>
      </c>
      <c r="O13" s="17">
        <v>2.5</v>
      </c>
      <c r="P13" s="17">
        <v>0</v>
      </c>
      <c r="Q13" s="47">
        <v>752.75</v>
      </c>
    </row>
    <row r="14" spans="1:28" s="14" customFormat="1" ht="59.25" customHeight="1" thickBot="1">
      <c r="A14" s="48">
        <f>A13+1</f>
        <v>45359</v>
      </c>
      <c r="B14" s="18" t="s">
        <v>3</v>
      </c>
      <c r="C14" s="71" t="s">
        <v>58</v>
      </c>
      <c r="D14" s="70" t="s">
        <v>124</v>
      </c>
      <c r="E14" s="70" t="s">
        <v>125</v>
      </c>
      <c r="F14" s="71" t="s">
        <v>70</v>
      </c>
      <c r="G14" s="70" t="s">
        <v>94</v>
      </c>
      <c r="H14" s="80" t="s">
        <v>76</v>
      </c>
      <c r="I14" s="77"/>
      <c r="J14" s="77"/>
      <c r="K14" s="17">
        <v>4</v>
      </c>
      <c r="L14" s="17">
        <v>2.9</v>
      </c>
      <c r="M14" s="17">
        <v>1.2</v>
      </c>
      <c r="N14" s="17">
        <v>0</v>
      </c>
      <c r="O14" s="17">
        <v>2.5</v>
      </c>
      <c r="P14" s="17">
        <v>1</v>
      </c>
      <c r="Q14" s="47">
        <v>700</v>
      </c>
      <c r="S14" s="66"/>
      <c r="V14" s="63"/>
    </row>
    <row r="15" spans="1:28" s="14" customFormat="1" ht="59.25" customHeight="1">
      <c r="A15" s="54">
        <f>A14+3</f>
        <v>45362</v>
      </c>
      <c r="B15" s="53" t="s">
        <v>4</v>
      </c>
      <c r="C15" s="74" t="s">
        <v>44</v>
      </c>
      <c r="D15" s="72" t="s">
        <v>126</v>
      </c>
      <c r="E15" s="72" t="s">
        <v>127</v>
      </c>
      <c r="F15" s="74" t="s">
        <v>49</v>
      </c>
      <c r="G15" s="86" t="s">
        <v>156</v>
      </c>
      <c r="H15" s="78" t="s">
        <v>76</v>
      </c>
      <c r="I15" s="78"/>
      <c r="J15" s="78" t="s">
        <v>81</v>
      </c>
      <c r="K15" s="13">
        <v>4</v>
      </c>
      <c r="L15" s="13">
        <v>2.0499999999999998</v>
      </c>
      <c r="M15" s="13">
        <v>1.25</v>
      </c>
      <c r="N15" s="13">
        <v>0</v>
      </c>
      <c r="O15" s="13">
        <v>2.5</v>
      </c>
      <c r="P15" s="13">
        <v>1</v>
      </c>
      <c r="Q15" s="46">
        <v>637.5</v>
      </c>
      <c r="S15" s="68"/>
    </row>
    <row r="16" spans="1:28" s="14" customFormat="1" ht="59.25" customHeight="1">
      <c r="A16" s="41">
        <f>A15+1</f>
        <v>45363</v>
      </c>
      <c r="B16" s="15" t="s">
        <v>5</v>
      </c>
      <c r="C16" s="73" t="s">
        <v>87</v>
      </c>
      <c r="D16" s="82" t="s">
        <v>157</v>
      </c>
      <c r="E16" s="75" t="s">
        <v>128</v>
      </c>
      <c r="F16" s="73" t="s">
        <v>50</v>
      </c>
      <c r="G16" s="72" t="s">
        <v>95</v>
      </c>
      <c r="H16" s="79" t="s">
        <v>76</v>
      </c>
      <c r="I16" s="79"/>
      <c r="J16" s="79"/>
      <c r="K16" s="17">
        <v>4.7</v>
      </c>
      <c r="L16" s="17">
        <v>2.5</v>
      </c>
      <c r="M16" s="17">
        <v>1.65</v>
      </c>
      <c r="N16" s="17">
        <v>0</v>
      </c>
      <c r="O16" s="17">
        <v>2.5</v>
      </c>
      <c r="P16" s="17">
        <v>1</v>
      </c>
      <c r="Q16" s="47">
        <v>730.25</v>
      </c>
      <c r="S16" s="66"/>
      <c r="V16" s="64"/>
    </row>
    <row r="17" spans="1:23" s="14" customFormat="1" ht="59.25" customHeight="1">
      <c r="A17" s="41">
        <f>A16+1</f>
        <v>45364</v>
      </c>
      <c r="B17" s="15" t="s">
        <v>1</v>
      </c>
      <c r="C17" s="73" t="s">
        <v>43</v>
      </c>
      <c r="D17" s="75" t="s">
        <v>129</v>
      </c>
      <c r="E17" s="75" t="s">
        <v>130</v>
      </c>
      <c r="F17" s="73" t="s">
        <v>40</v>
      </c>
      <c r="G17" s="83" t="s">
        <v>148</v>
      </c>
      <c r="H17" s="79" t="s">
        <v>76</v>
      </c>
      <c r="I17" s="79"/>
      <c r="J17" s="79"/>
      <c r="K17" s="17">
        <v>5.3</v>
      </c>
      <c r="L17" s="17">
        <v>2</v>
      </c>
      <c r="M17" s="17">
        <v>1.25</v>
      </c>
      <c r="N17" s="17">
        <v>0</v>
      </c>
      <c r="O17" s="17">
        <v>2.5</v>
      </c>
      <c r="P17" s="17">
        <v>1</v>
      </c>
      <c r="Q17" s="47">
        <v>724.75</v>
      </c>
      <c r="T17" s="33"/>
    </row>
    <row r="18" spans="1:23" s="14" customFormat="1" ht="59.25" customHeight="1">
      <c r="A18" s="41">
        <f>A17+1</f>
        <v>45365</v>
      </c>
      <c r="B18" s="15" t="s">
        <v>2</v>
      </c>
      <c r="C18" s="73" t="s">
        <v>56</v>
      </c>
      <c r="D18" s="82" t="s">
        <v>154</v>
      </c>
      <c r="E18" s="75" t="s">
        <v>96</v>
      </c>
      <c r="F18" s="73" t="s">
        <v>51</v>
      </c>
      <c r="G18" s="75" t="s">
        <v>131</v>
      </c>
      <c r="H18" s="79" t="s">
        <v>76</v>
      </c>
      <c r="I18" s="79"/>
      <c r="J18" s="79"/>
      <c r="K18" s="17">
        <v>4.2</v>
      </c>
      <c r="L18" s="17">
        <v>2.8000000000000003</v>
      </c>
      <c r="M18" s="17">
        <v>1.25</v>
      </c>
      <c r="N18" s="17">
        <v>0</v>
      </c>
      <c r="O18" s="17">
        <v>2.5</v>
      </c>
      <c r="P18" s="17">
        <v>1</v>
      </c>
      <c r="Q18" s="47">
        <v>707.75</v>
      </c>
      <c r="S18" s="64"/>
      <c r="U18" s="67"/>
    </row>
    <row r="19" spans="1:23" s="14" customFormat="1" ht="59.25" customHeight="1" thickBot="1">
      <c r="A19" s="48">
        <f>A18+1</f>
        <v>45366</v>
      </c>
      <c r="B19" s="18" t="s">
        <v>36</v>
      </c>
      <c r="C19" s="70" t="s">
        <v>132</v>
      </c>
      <c r="D19" s="70" t="s">
        <v>133</v>
      </c>
      <c r="E19" s="70" t="s">
        <v>107</v>
      </c>
      <c r="F19" s="71" t="s">
        <v>41</v>
      </c>
      <c r="G19" s="70" t="s">
        <v>97</v>
      </c>
      <c r="H19" s="77"/>
      <c r="I19" s="77" t="s">
        <v>78</v>
      </c>
      <c r="J19" s="77"/>
      <c r="K19" s="49">
        <v>4.5</v>
      </c>
      <c r="L19" s="49">
        <v>2.5</v>
      </c>
      <c r="M19" s="49">
        <v>2.3999999999999995</v>
      </c>
      <c r="N19" s="49">
        <v>0.8</v>
      </c>
      <c r="O19" s="49">
        <v>2.5</v>
      </c>
      <c r="P19" s="49">
        <v>0</v>
      </c>
      <c r="Q19" s="50">
        <v>795</v>
      </c>
      <c r="T19" s="67"/>
      <c r="U19" s="66"/>
    </row>
    <row r="20" spans="1:23" s="14" customFormat="1" ht="59.25" customHeight="1">
      <c r="A20" s="54">
        <f>A19+3</f>
        <v>45369</v>
      </c>
      <c r="B20" s="53" t="s">
        <v>4</v>
      </c>
      <c r="C20" s="73" t="s">
        <v>45</v>
      </c>
      <c r="D20" s="75" t="s">
        <v>142</v>
      </c>
      <c r="E20" s="75" t="s">
        <v>134</v>
      </c>
      <c r="F20" s="73" t="s">
        <v>52</v>
      </c>
      <c r="G20" s="82" t="s">
        <v>150</v>
      </c>
      <c r="H20" s="78"/>
      <c r="I20" s="78" t="s">
        <v>78</v>
      </c>
      <c r="J20" s="78"/>
      <c r="K20" s="56">
        <v>4.3</v>
      </c>
      <c r="L20" s="56">
        <v>2.4000000000000004</v>
      </c>
      <c r="M20" s="56">
        <v>1.6</v>
      </c>
      <c r="N20" s="56">
        <v>0.8</v>
      </c>
      <c r="O20" s="56">
        <v>2.5</v>
      </c>
      <c r="P20" s="56">
        <v>0</v>
      </c>
      <c r="Q20" s="57">
        <v>753.5</v>
      </c>
      <c r="U20" s="59"/>
    </row>
    <row r="21" spans="1:23" s="14" customFormat="1" ht="59.25" customHeight="1">
      <c r="A21" s="41">
        <f>A20+1</f>
        <v>45370</v>
      </c>
      <c r="B21" s="15" t="s">
        <v>5</v>
      </c>
      <c r="C21" s="73" t="s">
        <v>88</v>
      </c>
      <c r="D21" s="75" t="s">
        <v>98</v>
      </c>
      <c r="E21" s="75" t="s">
        <v>135</v>
      </c>
      <c r="F21" s="73" t="s">
        <v>47</v>
      </c>
      <c r="G21" s="75" t="s">
        <v>99</v>
      </c>
      <c r="H21" s="79" t="s">
        <v>76</v>
      </c>
      <c r="I21" s="79"/>
      <c r="J21" s="79"/>
      <c r="K21" s="17">
        <v>4.5999999999999996</v>
      </c>
      <c r="L21" s="17">
        <v>2</v>
      </c>
      <c r="M21" s="17">
        <v>1</v>
      </c>
      <c r="N21" s="17">
        <v>0</v>
      </c>
      <c r="O21" s="17">
        <v>2.5</v>
      </c>
      <c r="P21" s="17">
        <v>1</v>
      </c>
      <c r="Q21" s="47">
        <v>669.5</v>
      </c>
      <c r="S21" s="63"/>
    </row>
    <row r="22" spans="1:23" s="14" customFormat="1" ht="59.25" customHeight="1">
      <c r="A22" s="41">
        <f>A21+1</f>
        <v>45371</v>
      </c>
      <c r="B22" s="15" t="s">
        <v>1</v>
      </c>
      <c r="C22" s="73" t="s">
        <v>60</v>
      </c>
      <c r="D22" s="75" t="s">
        <v>108</v>
      </c>
      <c r="E22" s="75" t="s">
        <v>136</v>
      </c>
      <c r="F22" s="73" t="s">
        <v>66</v>
      </c>
      <c r="G22" s="75" t="s">
        <v>100</v>
      </c>
      <c r="H22" s="79"/>
      <c r="I22" s="79"/>
      <c r="J22" s="79" t="s">
        <v>82</v>
      </c>
      <c r="K22" s="17">
        <v>4</v>
      </c>
      <c r="L22" s="17">
        <v>3</v>
      </c>
      <c r="M22" s="17">
        <v>1.4</v>
      </c>
      <c r="N22" s="17">
        <v>0</v>
      </c>
      <c r="O22" s="17">
        <v>2.5</v>
      </c>
      <c r="P22" s="17">
        <v>0</v>
      </c>
      <c r="Q22" s="47">
        <v>652.5</v>
      </c>
      <c r="S22" s="90"/>
      <c r="T22" s="90"/>
      <c r="U22" s="90"/>
      <c r="V22" s="90"/>
      <c r="W22" s="90"/>
    </row>
    <row r="23" spans="1:23" s="14" customFormat="1" ht="59.25" customHeight="1">
      <c r="A23" s="41">
        <f>A22+1</f>
        <v>45372</v>
      </c>
      <c r="B23" s="15" t="s">
        <v>2</v>
      </c>
      <c r="C23" s="73" t="s">
        <v>91</v>
      </c>
      <c r="D23" s="82" t="s">
        <v>139</v>
      </c>
      <c r="E23" s="75" t="s">
        <v>137</v>
      </c>
      <c r="F23" s="73" t="s">
        <v>48</v>
      </c>
      <c r="G23" s="75" t="s">
        <v>138</v>
      </c>
      <c r="H23" s="79" t="s">
        <v>76</v>
      </c>
      <c r="I23" s="79"/>
      <c r="J23" s="79"/>
      <c r="K23" s="17">
        <v>4.3999999999999995</v>
      </c>
      <c r="L23" s="17">
        <v>2.5</v>
      </c>
      <c r="M23" s="17">
        <v>1.2</v>
      </c>
      <c r="N23" s="17">
        <v>0</v>
      </c>
      <c r="O23" s="17">
        <v>2.5</v>
      </c>
      <c r="P23" s="17">
        <v>1</v>
      </c>
      <c r="Q23" s="47">
        <v>698</v>
      </c>
      <c r="V23" s="59"/>
    </row>
    <row r="24" spans="1:23" s="14" customFormat="1" ht="59.25" customHeight="1" thickBot="1">
      <c r="A24" s="48">
        <f>A23+1</f>
        <v>45373</v>
      </c>
      <c r="B24" s="18" t="s">
        <v>3</v>
      </c>
      <c r="C24" s="71" t="s">
        <v>63</v>
      </c>
      <c r="D24" s="70" t="s">
        <v>141</v>
      </c>
      <c r="E24" s="70" t="s">
        <v>140</v>
      </c>
      <c r="F24" s="70" t="s">
        <v>101</v>
      </c>
      <c r="G24" s="70" t="s">
        <v>102</v>
      </c>
      <c r="H24" s="77" t="s">
        <v>76</v>
      </c>
      <c r="I24" s="77"/>
      <c r="J24" s="77"/>
      <c r="K24" s="49">
        <v>5.5</v>
      </c>
      <c r="L24" s="49">
        <v>2.4000000000000004</v>
      </c>
      <c r="M24" s="49">
        <v>1.3000000000000003</v>
      </c>
      <c r="N24" s="49">
        <v>0</v>
      </c>
      <c r="O24" s="49">
        <v>2.8</v>
      </c>
      <c r="P24" s="49">
        <v>1</v>
      </c>
      <c r="Q24" s="50">
        <v>783.5</v>
      </c>
    </row>
    <row r="25" spans="1:23" s="14" customFormat="1" ht="59.25" customHeight="1">
      <c r="A25" s="54">
        <f>A24+3</f>
        <v>45376</v>
      </c>
      <c r="B25" s="53" t="s">
        <v>4</v>
      </c>
      <c r="C25" s="73" t="s">
        <v>56</v>
      </c>
      <c r="D25" s="82" t="s">
        <v>153</v>
      </c>
      <c r="E25" s="82" t="s">
        <v>152</v>
      </c>
      <c r="F25" s="73" t="s">
        <v>53</v>
      </c>
      <c r="G25" s="75" t="s">
        <v>103</v>
      </c>
      <c r="H25" s="60" t="s">
        <v>77</v>
      </c>
      <c r="I25" s="78"/>
      <c r="J25" s="78"/>
      <c r="K25" s="56">
        <v>4.9000000000000004</v>
      </c>
      <c r="L25" s="56">
        <v>2.6</v>
      </c>
      <c r="M25" s="56">
        <v>1.1000000000000001</v>
      </c>
      <c r="N25" s="56">
        <v>0</v>
      </c>
      <c r="O25" s="56">
        <v>2.5</v>
      </c>
      <c r="P25" s="56">
        <v>1</v>
      </c>
      <c r="Q25" s="57">
        <v>738</v>
      </c>
      <c r="S25" s="58"/>
      <c r="T25" s="67"/>
      <c r="U25" s="67"/>
    </row>
    <row r="26" spans="1:23" s="14" customFormat="1" ht="59.25" customHeight="1">
      <c r="A26" s="41">
        <f>A25+1</f>
        <v>45377</v>
      </c>
      <c r="B26" s="15" t="s">
        <v>5</v>
      </c>
      <c r="C26" s="73" t="s">
        <v>88</v>
      </c>
      <c r="D26" s="81" t="s">
        <v>75</v>
      </c>
      <c r="E26" s="75" t="s">
        <v>145</v>
      </c>
      <c r="F26" s="73" t="s">
        <v>46</v>
      </c>
      <c r="G26" s="75" t="s">
        <v>147</v>
      </c>
      <c r="H26" s="60"/>
      <c r="I26" s="79" t="s">
        <v>78</v>
      </c>
      <c r="J26" s="79" t="s">
        <v>81</v>
      </c>
      <c r="K26" s="17">
        <v>4</v>
      </c>
      <c r="L26" s="17">
        <v>2.3000000000000003</v>
      </c>
      <c r="M26" s="17">
        <v>1.75</v>
      </c>
      <c r="N26" s="17">
        <v>0.8</v>
      </c>
      <c r="O26" s="17">
        <v>2.5</v>
      </c>
      <c r="P26" s="17">
        <v>0</v>
      </c>
      <c r="Q26" s="47">
        <v>728.75</v>
      </c>
    </row>
    <row r="27" spans="1:23" s="14" customFormat="1" ht="59.25" customHeight="1">
      <c r="A27" s="62">
        <f>A26+1</f>
        <v>45378</v>
      </c>
      <c r="B27" s="15" t="s">
        <v>34</v>
      </c>
      <c r="C27" s="73" t="s">
        <v>65</v>
      </c>
      <c r="D27" s="75" t="s">
        <v>106</v>
      </c>
      <c r="E27" s="75" t="s">
        <v>149</v>
      </c>
      <c r="F27" s="73" t="s">
        <v>70</v>
      </c>
      <c r="G27" s="75" t="s">
        <v>143</v>
      </c>
      <c r="H27" s="60" t="s">
        <v>76</v>
      </c>
      <c r="I27" s="78"/>
      <c r="J27" s="78"/>
      <c r="K27" s="56">
        <v>4.75</v>
      </c>
      <c r="L27" s="56">
        <v>2.8</v>
      </c>
      <c r="M27" s="56">
        <v>1.55</v>
      </c>
      <c r="N27" s="56">
        <v>0</v>
      </c>
      <c r="O27" s="56">
        <v>2.5</v>
      </c>
      <c r="P27" s="56">
        <v>1</v>
      </c>
      <c r="Q27" s="57">
        <v>753.75</v>
      </c>
    </row>
    <row r="28" spans="1:23" s="14" customFormat="1" ht="59.25" customHeight="1">
      <c r="A28" s="62">
        <f>A27+1</f>
        <v>45379</v>
      </c>
      <c r="B28" s="15" t="s">
        <v>35</v>
      </c>
      <c r="C28" s="75" t="s">
        <v>104</v>
      </c>
      <c r="D28" s="75" t="s">
        <v>146</v>
      </c>
      <c r="E28" s="73" t="s">
        <v>61</v>
      </c>
      <c r="F28" s="73" t="s">
        <v>54</v>
      </c>
      <c r="G28" s="75" t="s">
        <v>144</v>
      </c>
      <c r="H28" s="60"/>
      <c r="I28" s="79"/>
      <c r="J28" s="78" t="s">
        <v>83</v>
      </c>
      <c r="K28" s="17">
        <v>3.8</v>
      </c>
      <c r="L28" s="17">
        <v>2.2999999999999998</v>
      </c>
      <c r="M28" s="17">
        <v>1.5</v>
      </c>
      <c r="N28" s="17">
        <v>0</v>
      </c>
      <c r="O28" s="17">
        <v>2.5</v>
      </c>
      <c r="P28" s="17">
        <v>0</v>
      </c>
      <c r="Q28" s="17">
        <v>588.5</v>
      </c>
    </row>
    <row r="29" spans="1:23" s="14" customFormat="1" ht="59.25" customHeight="1" thickBot="1">
      <c r="A29" s="65">
        <f>A28+1</f>
        <v>45380</v>
      </c>
      <c r="B29" s="18" t="s">
        <v>36</v>
      </c>
      <c r="C29" s="71" t="s">
        <v>44</v>
      </c>
      <c r="D29" s="84" t="s">
        <v>151</v>
      </c>
      <c r="E29" s="70" t="s">
        <v>105</v>
      </c>
      <c r="F29" s="71" t="s">
        <v>42</v>
      </c>
      <c r="G29" s="85" t="s">
        <v>155</v>
      </c>
      <c r="H29" s="61" t="s">
        <v>76</v>
      </c>
      <c r="I29" s="77"/>
      <c r="J29" s="77"/>
      <c r="K29" s="49">
        <v>3.8</v>
      </c>
      <c r="L29" s="49">
        <v>2.5</v>
      </c>
      <c r="M29" s="49">
        <v>1.4000000000000001</v>
      </c>
      <c r="N29" s="49">
        <v>0</v>
      </c>
      <c r="O29" s="49">
        <v>2.5</v>
      </c>
      <c r="P29" s="49">
        <v>1</v>
      </c>
      <c r="Q29" s="49">
        <v>661</v>
      </c>
    </row>
    <row r="30" spans="1:23" ht="25.5" customHeight="1" thickBot="1">
      <c r="A30" s="19"/>
      <c r="B30" s="19"/>
      <c r="C30" s="100" t="s">
        <v>19</v>
      </c>
      <c r="D30" s="37" t="s">
        <v>20</v>
      </c>
      <c r="E30" s="94" t="s">
        <v>21</v>
      </c>
      <c r="F30" s="94" t="s">
        <v>22</v>
      </c>
      <c r="G30" s="94" t="s">
        <v>23</v>
      </c>
      <c r="H30" s="94" t="s">
        <v>24</v>
      </c>
      <c r="I30" s="95" t="s">
        <v>25</v>
      </c>
      <c r="J30" s="95"/>
      <c r="K30" s="95"/>
      <c r="L30" s="95"/>
      <c r="M30" s="92" t="s">
        <v>26</v>
      </c>
      <c r="N30" s="92" t="s">
        <v>27</v>
      </c>
      <c r="O30" s="20"/>
      <c r="P30" s="20"/>
    </row>
    <row r="31" spans="1:23" ht="19.5" customHeight="1" thickBot="1">
      <c r="A31" s="19"/>
      <c r="B31" s="19"/>
      <c r="C31" s="95"/>
      <c r="D31" s="38" t="s">
        <v>31</v>
      </c>
      <c r="E31" s="95"/>
      <c r="F31" s="95"/>
      <c r="G31" s="95"/>
      <c r="H31" s="95"/>
      <c r="I31" s="39" t="s">
        <v>28</v>
      </c>
      <c r="J31" s="96" t="s">
        <v>29</v>
      </c>
      <c r="K31" s="97"/>
      <c r="L31" s="40" t="s">
        <v>30</v>
      </c>
      <c r="M31" s="93"/>
      <c r="N31" s="93"/>
      <c r="O31" s="20"/>
      <c r="P31" s="20"/>
    </row>
    <row r="32" spans="1:23" ht="19.5" customHeight="1" thickBot="1">
      <c r="A32" s="19"/>
      <c r="B32" s="19"/>
      <c r="C32" s="42">
        <v>1</v>
      </c>
      <c r="D32" s="43">
        <v>4</v>
      </c>
      <c r="E32" s="43">
        <v>7</v>
      </c>
      <c r="F32" s="43">
        <v>9</v>
      </c>
      <c r="G32" s="43">
        <v>21</v>
      </c>
      <c r="H32" s="44">
        <v>0</v>
      </c>
      <c r="I32" s="42">
        <v>4</v>
      </c>
      <c r="J32" s="98">
        <v>2</v>
      </c>
      <c r="K32" s="99"/>
      <c r="L32" s="43">
        <v>0</v>
      </c>
      <c r="M32" s="43">
        <v>4</v>
      </c>
      <c r="N32" s="45">
        <v>4</v>
      </c>
      <c r="O32" s="20"/>
      <c r="P32" s="20"/>
    </row>
    <row r="33" spans="1:18" ht="39.75" customHeight="1">
      <c r="A33" s="91" t="s">
        <v>73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69"/>
    </row>
    <row r="34" spans="1:18" ht="39.75" customHeight="1">
      <c r="A34" s="91" t="s">
        <v>74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</row>
    <row r="35" spans="1:18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18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18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8" s="25" customFormat="1"/>
    <row r="39" spans="1:18" s="25" customFormat="1">
      <c r="C39" s="21"/>
    </row>
    <row r="40" spans="1:18" s="25" customFormat="1">
      <c r="C40" s="21"/>
      <c r="E40" s="24"/>
      <c r="F40" s="22"/>
      <c r="G40" s="22"/>
      <c r="H40" s="22"/>
      <c r="I40" s="30"/>
      <c r="J40" s="30"/>
    </row>
    <row r="41" spans="1:18" s="25" customFormat="1">
      <c r="C41" s="21"/>
      <c r="D41" s="21"/>
      <c r="E41" s="24"/>
      <c r="F41" s="22"/>
      <c r="G41" s="22"/>
      <c r="H41" s="22"/>
      <c r="I41" s="30"/>
      <c r="J41" s="30"/>
    </row>
    <row r="42" spans="1:18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4"/>
      <c r="L43" s="22"/>
      <c r="M43" s="22"/>
      <c r="N43" s="22"/>
      <c r="O43" s="30"/>
    </row>
    <row r="44" spans="1:18" s="25" customFormat="1">
      <c r="F44" s="31"/>
      <c r="K44" s="21"/>
      <c r="L44" s="21"/>
      <c r="M44" s="21"/>
      <c r="N44" s="21"/>
      <c r="O44" s="21"/>
      <c r="P44" s="21"/>
      <c r="Q44" s="21"/>
    </row>
    <row r="45" spans="1:18" s="25" customFormat="1">
      <c r="F45" s="7"/>
      <c r="K45" s="21"/>
      <c r="L45" s="21"/>
      <c r="M45" s="21"/>
      <c r="N45" s="21"/>
      <c r="O45" s="21"/>
      <c r="P45" s="21"/>
      <c r="Q45" s="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>
    <pageSetUpPr fitToPage="1"/>
  </sheetPr>
  <dimension ref="A1:AB54"/>
  <sheetViews>
    <sheetView tabSelected="1" view="pageBreakPreview" zoomScale="80" zoomScaleNormal="70" zoomScaleSheetLayoutView="8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40.36328125" style="25" customWidth="1"/>
    <col min="4" max="4" width="32.36328125" style="25" customWidth="1"/>
    <col min="5" max="5" width="31.08984375" style="25" customWidth="1"/>
    <col min="6" max="7" width="26" style="25" customWidth="1"/>
    <col min="8" max="10" width="7.6328125" style="25" customWidth="1"/>
    <col min="11" max="17" width="5" style="21" customWidth="1"/>
    <col min="18" max="16384" width="9" style="23"/>
  </cols>
  <sheetData>
    <row r="1" spans="1:28" s="3" customFormat="1">
      <c r="A1" s="110" t="s">
        <v>160</v>
      </c>
      <c r="B1" s="111"/>
      <c r="C1" s="111"/>
      <c r="D1" s="111"/>
      <c r="E1" s="111"/>
      <c r="F1" s="111"/>
      <c r="G1" s="111"/>
      <c r="H1" s="111"/>
      <c r="I1" s="1"/>
      <c r="J1" s="1"/>
      <c r="K1" s="2"/>
      <c r="L1" s="2"/>
      <c r="M1" s="2"/>
      <c r="N1" s="2"/>
      <c r="O1" s="2"/>
      <c r="P1" s="2"/>
      <c r="Q1" s="2"/>
    </row>
    <row r="2" spans="1:28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28" s="11" customFormat="1" ht="18.75" customHeight="1">
      <c r="A3" s="112" t="s">
        <v>6</v>
      </c>
      <c r="B3" s="114" t="s">
        <v>7</v>
      </c>
      <c r="C3" s="116" t="s">
        <v>8</v>
      </c>
      <c r="D3" s="116" t="s">
        <v>9</v>
      </c>
      <c r="E3" s="116" t="s">
        <v>10</v>
      </c>
      <c r="F3" s="116" t="s">
        <v>11</v>
      </c>
      <c r="G3" s="103" t="s">
        <v>12</v>
      </c>
      <c r="H3" s="103" t="s">
        <v>76</v>
      </c>
      <c r="I3" s="103" t="s">
        <v>84</v>
      </c>
      <c r="J3" s="107" t="s">
        <v>85</v>
      </c>
      <c r="K3" s="105" t="s">
        <v>37</v>
      </c>
      <c r="L3" s="101" t="s">
        <v>38</v>
      </c>
      <c r="M3" s="101" t="s">
        <v>13</v>
      </c>
      <c r="N3" s="101" t="s">
        <v>14</v>
      </c>
      <c r="O3" s="101" t="s">
        <v>15</v>
      </c>
      <c r="P3" s="101" t="s">
        <v>16</v>
      </c>
      <c r="Q3" s="51" t="s">
        <v>17</v>
      </c>
    </row>
    <row r="4" spans="1:28" s="11" customFormat="1" ht="95.25" customHeight="1" thickBot="1">
      <c r="A4" s="113"/>
      <c r="B4" s="115"/>
      <c r="C4" s="104"/>
      <c r="D4" s="104"/>
      <c r="E4" s="104"/>
      <c r="F4" s="104"/>
      <c r="G4" s="104"/>
      <c r="H4" s="104"/>
      <c r="I4" s="104"/>
      <c r="J4" s="108"/>
      <c r="K4" s="106"/>
      <c r="L4" s="102"/>
      <c r="M4" s="102"/>
      <c r="N4" s="102"/>
      <c r="O4" s="102"/>
      <c r="P4" s="102"/>
      <c r="Q4" s="52" t="s">
        <v>18</v>
      </c>
    </row>
    <row r="5" spans="1:28" s="14" customFormat="1" ht="57.75" hidden="1" customHeight="1">
      <c r="A5" s="54">
        <v>45348</v>
      </c>
      <c r="B5" s="53" t="s">
        <v>32</v>
      </c>
      <c r="C5" s="109"/>
      <c r="D5" s="109"/>
      <c r="E5" s="109"/>
      <c r="F5" s="109"/>
      <c r="G5" s="109"/>
      <c r="H5" s="55"/>
      <c r="I5" s="12"/>
      <c r="J5" s="12"/>
      <c r="K5" s="13" t="e">
        <f>#REF!</f>
        <v>#REF!</v>
      </c>
      <c r="L5" s="13" t="e">
        <f>#REF!+IF(J5="豆漿",0.5,0)</f>
        <v>#REF!</v>
      </c>
      <c r="M5" s="13" t="e">
        <f>#REF!</f>
        <v>#REF!</v>
      </c>
      <c r="N5" s="13">
        <f>IF(I5="鮮奶",0.8,0)</f>
        <v>0</v>
      </c>
      <c r="O5" s="13" t="e">
        <f>#REF!</f>
        <v>#REF!</v>
      </c>
      <c r="P5" s="13">
        <f>IF(H5="水果",1,0)</f>
        <v>0</v>
      </c>
      <c r="Q5" s="46" t="e">
        <f>K5*70+L5*75+M5*25+N5*150+O5*45+P5*60</f>
        <v>#REF!</v>
      </c>
    </row>
    <row r="6" spans="1:28" s="14" customFormat="1" ht="59.25" hidden="1" customHeight="1">
      <c r="A6" s="41">
        <f>A5+1</f>
        <v>45349</v>
      </c>
      <c r="B6" s="15" t="s">
        <v>33</v>
      </c>
      <c r="C6" s="60"/>
      <c r="D6" s="60"/>
      <c r="E6" s="60"/>
      <c r="F6" s="60"/>
      <c r="G6" s="60"/>
      <c r="H6" s="16"/>
      <c r="I6" s="16"/>
      <c r="J6" s="16"/>
      <c r="K6" s="17" t="e">
        <f>#REF!</f>
        <v>#REF!</v>
      </c>
      <c r="L6" s="17" t="e">
        <f>#REF!+IF(J6="豆漿",0.5,0)</f>
        <v>#REF!</v>
      </c>
      <c r="M6" s="17" t="e">
        <f>#REF!</f>
        <v>#REF!</v>
      </c>
      <c r="N6" s="17">
        <f t="shared" ref="N6:N8" si="0">IF(I6="鮮奶",0.8,0)</f>
        <v>0</v>
      </c>
      <c r="O6" s="17" t="e">
        <f>#REF!</f>
        <v>#REF!</v>
      </c>
      <c r="P6" s="17">
        <f t="shared" ref="P6:P8" si="1">IF(H6="水果",1,0)</f>
        <v>0</v>
      </c>
      <c r="Q6" s="47" t="e">
        <f t="shared" ref="Q6:Q8" si="2">K6*70+L6*75+M6*25+N6*150+O6*45+P6*60</f>
        <v>#REF!</v>
      </c>
    </row>
    <row r="7" spans="1:28" s="14" customFormat="1" ht="59.25" hidden="1" customHeight="1">
      <c r="A7" s="41">
        <f>A6+1</f>
        <v>45350</v>
      </c>
      <c r="B7" s="15" t="s">
        <v>34</v>
      </c>
      <c r="C7" s="60"/>
      <c r="D7" s="60"/>
      <c r="E7" s="60"/>
      <c r="F7" s="60"/>
      <c r="G7" s="60"/>
      <c r="H7" s="16"/>
      <c r="I7" s="16"/>
      <c r="J7" s="16"/>
      <c r="K7" s="17" t="e">
        <f>#REF!</f>
        <v>#REF!</v>
      </c>
      <c r="L7" s="17" t="e">
        <f>#REF!+IF(J7="豆漿",0.5,0)</f>
        <v>#REF!</v>
      </c>
      <c r="M7" s="17" t="e">
        <f>#REF!</f>
        <v>#REF!</v>
      </c>
      <c r="N7" s="17">
        <f t="shared" si="0"/>
        <v>0</v>
      </c>
      <c r="O7" s="17" t="e">
        <f>#REF!</f>
        <v>#REF!</v>
      </c>
      <c r="P7" s="17">
        <f t="shared" si="1"/>
        <v>0</v>
      </c>
      <c r="Q7" s="47" t="e">
        <f t="shared" si="2"/>
        <v>#REF!</v>
      </c>
    </row>
    <row r="8" spans="1:28" s="14" customFormat="1" ht="59.25" hidden="1" customHeight="1">
      <c r="A8" s="41">
        <f>A7+1</f>
        <v>45351</v>
      </c>
      <c r="B8" s="15" t="s">
        <v>2</v>
      </c>
      <c r="C8" s="60"/>
      <c r="D8" s="60"/>
      <c r="E8" s="60"/>
      <c r="F8" s="60"/>
      <c r="G8" s="60"/>
      <c r="H8" s="16"/>
      <c r="I8" s="16"/>
      <c r="J8" s="16"/>
      <c r="K8" s="17" t="e">
        <f>#REF!</f>
        <v>#REF!</v>
      </c>
      <c r="L8" s="17" t="e">
        <f>#REF!+IF(J8="豆漿",0.5,0)</f>
        <v>#REF!</v>
      </c>
      <c r="M8" s="17" t="e">
        <f>#REF!</f>
        <v>#REF!</v>
      </c>
      <c r="N8" s="17">
        <f t="shared" si="0"/>
        <v>0</v>
      </c>
      <c r="O8" s="17" t="e">
        <f>#REF!</f>
        <v>#REF!</v>
      </c>
      <c r="P8" s="17">
        <f t="shared" si="1"/>
        <v>0</v>
      </c>
      <c r="Q8" s="47" t="e">
        <f t="shared" si="2"/>
        <v>#REF!</v>
      </c>
    </row>
    <row r="9" spans="1:28" s="14" customFormat="1" ht="59.25" customHeight="1" thickBot="1">
      <c r="A9" s="48">
        <f>A8+1</f>
        <v>45352</v>
      </c>
      <c r="B9" s="18" t="s">
        <v>3</v>
      </c>
      <c r="C9" s="71" t="s">
        <v>55</v>
      </c>
      <c r="D9" s="70" t="s">
        <v>89</v>
      </c>
      <c r="E9" s="70" t="s">
        <v>113</v>
      </c>
      <c r="F9" s="71" t="s">
        <v>67</v>
      </c>
      <c r="G9" s="70" t="s">
        <v>114</v>
      </c>
      <c r="H9" s="76"/>
      <c r="I9" s="77" t="s">
        <v>79</v>
      </c>
      <c r="J9" s="77"/>
      <c r="K9" s="49">
        <v>4</v>
      </c>
      <c r="L9" s="49">
        <v>2.8000000000000003</v>
      </c>
      <c r="M9" s="49">
        <v>1.45</v>
      </c>
      <c r="N9" s="49">
        <v>0.8</v>
      </c>
      <c r="O9" s="49">
        <v>2.5</v>
      </c>
      <c r="P9" s="49">
        <v>0</v>
      </c>
      <c r="Q9" s="50">
        <v>758.75</v>
      </c>
      <c r="AB9" s="66"/>
    </row>
    <row r="10" spans="1:28" s="14" customFormat="1" ht="59.25" customHeight="1">
      <c r="A10" s="54">
        <f>A9+3</f>
        <v>45355</v>
      </c>
      <c r="B10" s="53" t="s">
        <v>4</v>
      </c>
      <c r="C10" s="72" t="s">
        <v>115</v>
      </c>
      <c r="D10" s="75" t="s">
        <v>116</v>
      </c>
      <c r="E10" s="74" t="s">
        <v>62</v>
      </c>
      <c r="F10" s="74" t="s">
        <v>46</v>
      </c>
      <c r="G10" s="72" t="s">
        <v>90</v>
      </c>
      <c r="H10" s="78"/>
      <c r="I10" s="78" t="s">
        <v>79</v>
      </c>
      <c r="J10" s="78"/>
      <c r="K10" s="56">
        <v>4.3</v>
      </c>
      <c r="L10" s="56">
        <v>2.5</v>
      </c>
      <c r="M10" s="56">
        <v>1.2</v>
      </c>
      <c r="N10" s="56">
        <v>0.8</v>
      </c>
      <c r="O10" s="56">
        <v>2.5</v>
      </c>
      <c r="P10" s="13">
        <v>0</v>
      </c>
      <c r="Q10" s="46">
        <v>751</v>
      </c>
      <c r="T10" s="66"/>
      <c r="U10" s="66"/>
      <c r="V10" s="66"/>
    </row>
    <row r="11" spans="1:28" s="14" customFormat="1" ht="59.25" customHeight="1">
      <c r="A11" s="41">
        <f>A10+1</f>
        <v>45356</v>
      </c>
      <c r="B11" s="15" t="s">
        <v>5</v>
      </c>
      <c r="C11" s="73" t="s">
        <v>86</v>
      </c>
      <c r="D11" s="75" t="s">
        <v>117</v>
      </c>
      <c r="E11" s="75" t="s">
        <v>118</v>
      </c>
      <c r="F11" s="73" t="s">
        <v>47</v>
      </c>
      <c r="G11" s="75" t="s">
        <v>119</v>
      </c>
      <c r="H11" s="79"/>
      <c r="I11" s="79"/>
      <c r="J11" s="79" t="s">
        <v>109</v>
      </c>
      <c r="K11" s="17">
        <v>4.3</v>
      </c>
      <c r="L11" s="17">
        <v>2.4500000000000002</v>
      </c>
      <c r="M11" s="17">
        <v>1.7000000000000002</v>
      </c>
      <c r="N11" s="17">
        <v>0</v>
      </c>
      <c r="O11" s="17">
        <v>2.8</v>
      </c>
      <c r="P11" s="17">
        <v>0</v>
      </c>
      <c r="Q11" s="47">
        <v>653.25</v>
      </c>
      <c r="U11" s="63"/>
      <c r="AA11" s="64"/>
    </row>
    <row r="12" spans="1:28" s="14" customFormat="1" ht="59.25" customHeight="1">
      <c r="A12" s="41">
        <f>A11+1</f>
        <v>45357</v>
      </c>
      <c r="B12" s="15" t="s">
        <v>1</v>
      </c>
      <c r="C12" s="73" t="s">
        <v>63</v>
      </c>
      <c r="D12" s="75" t="s">
        <v>120</v>
      </c>
      <c r="E12" s="75" t="s">
        <v>92</v>
      </c>
      <c r="F12" s="73" t="s">
        <v>66</v>
      </c>
      <c r="G12" s="75" t="s">
        <v>121</v>
      </c>
      <c r="H12" s="79" t="s">
        <v>76</v>
      </c>
      <c r="I12" s="79"/>
      <c r="J12" s="79"/>
      <c r="K12" s="17">
        <v>4.0999999999999996</v>
      </c>
      <c r="L12" s="17">
        <v>2.8000000000000003</v>
      </c>
      <c r="M12" s="17">
        <v>1.45</v>
      </c>
      <c r="N12" s="17">
        <v>0</v>
      </c>
      <c r="O12" s="17">
        <v>2.5</v>
      </c>
      <c r="P12" s="17">
        <v>1</v>
      </c>
      <c r="Q12" s="47">
        <v>705.75</v>
      </c>
    </row>
    <row r="13" spans="1:28" s="14" customFormat="1" ht="59.25" customHeight="1">
      <c r="A13" s="41">
        <f>A12+1</f>
        <v>45358</v>
      </c>
      <c r="B13" s="15" t="s">
        <v>2</v>
      </c>
      <c r="C13" s="73" t="s">
        <v>57</v>
      </c>
      <c r="D13" s="75" t="s">
        <v>122</v>
      </c>
      <c r="E13" s="75" t="s">
        <v>123</v>
      </c>
      <c r="F13" s="73" t="s">
        <v>48</v>
      </c>
      <c r="G13" s="72" t="s">
        <v>93</v>
      </c>
      <c r="H13" s="79" t="s">
        <v>76</v>
      </c>
      <c r="I13" s="79"/>
      <c r="J13" s="79"/>
      <c r="K13" s="17">
        <v>4.2</v>
      </c>
      <c r="L13" s="17">
        <v>2.4</v>
      </c>
      <c r="M13" s="17">
        <v>1.8499999999999999</v>
      </c>
      <c r="N13" s="17">
        <v>0</v>
      </c>
      <c r="O13" s="17">
        <v>2.5</v>
      </c>
      <c r="P13" s="17">
        <v>1</v>
      </c>
      <c r="Q13" s="47">
        <v>692.75</v>
      </c>
    </row>
    <row r="14" spans="1:28" s="14" customFormat="1" ht="59.25" customHeight="1" thickBot="1">
      <c r="A14" s="48">
        <f>A13+1</f>
        <v>45359</v>
      </c>
      <c r="B14" s="18" t="s">
        <v>3</v>
      </c>
      <c r="C14" s="71" t="s">
        <v>58</v>
      </c>
      <c r="D14" s="70" t="s">
        <v>124</v>
      </c>
      <c r="E14" s="70" t="s">
        <v>125</v>
      </c>
      <c r="F14" s="71" t="s">
        <v>70</v>
      </c>
      <c r="G14" s="70" t="s">
        <v>94</v>
      </c>
      <c r="H14" s="80" t="s">
        <v>76</v>
      </c>
      <c r="I14" s="77"/>
      <c r="J14" s="77"/>
      <c r="K14" s="17">
        <v>4</v>
      </c>
      <c r="L14" s="17">
        <v>2.9</v>
      </c>
      <c r="M14" s="17">
        <v>1.2</v>
      </c>
      <c r="N14" s="17">
        <v>0</v>
      </c>
      <c r="O14" s="17">
        <v>2.5</v>
      </c>
      <c r="P14" s="17">
        <v>1</v>
      </c>
      <c r="Q14" s="47">
        <v>700</v>
      </c>
      <c r="S14" s="66"/>
      <c r="V14" s="63"/>
    </row>
    <row r="15" spans="1:28" s="14" customFormat="1" ht="59.25" customHeight="1">
      <c r="A15" s="54">
        <f>A14+3</f>
        <v>45362</v>
      </c>
      <c r="B15" s="53" t="s">
        <v>4</v>
      </c>
      <c r="C15" s="74" t="s">
        <v>44</v>
      </c>
      <c r="D15" s="72" t="s">
        <v>126</v>
      </c>
      <c r="E15" s="72" t="s">
        <v>127</v>
      </c>
      <c r="F15" s="74" t="s">
        <v>49</v>
      </c>
      <c r="G15" s="86" t="s">
        <v>156</v>
      </c>
      <c r="H15" s="78" t="s">
        <v>76</v>
      </c>
      <c r="I15" s="78"/>
      <c r="J15" s="78" t="s">
        <v>110</v>
      </c>
      <c r="K15" s="13">
        <v>4</v>
      </c>
      <c r="L15" s="13">
        <v>2.0499999999999998</v>
      </c>
      <c r="M15" s="13">
        <v>1.25</v>
      </c>
      <c r="N15" s="13">
        <v>0</v>
      </c>
      <c r="O15" s="13">
        <v>2.5</v>
      </c>
      <c r="P15" s="13">
        <v>1</v>
      </c>
      <c r="Q15" s="46">
        <v>637.5</v>
      </c>
      <c r="S15" s="68"/>
    </row>
    <row r="16" spans="1:28" s="14" customFormat="1" ht="59.25" customHeight="1">
      <c r="A16" s="41">
        <f>A15+1</f>
        <v>45363</v>
      </c>
      <c r="B16" s="15" t="s">
        <v>5</v>
      </c>
      <c r="C16" s="73" t="s">
        <v>87</v>
      </c>
      <c r="D16" s="82" t="s">
        <v>157</v>
      </c>
      <c r="E16" s="75" t="s">
        <v>128</v>
      </c>
      <c r="F16" s="73" t="s">
        <v>50</v>
      </c>
      <c r="G16" s="72" t="s">
        <v>95</v>
      </c>
      <c r="H16" s="79"/>
      <c r="I16" s="79" t="s">
        <v>78</v>
      </c>
      <c r="J16" s="79"/>
      <c r="K16" s="17">
        <v>4.7</v>
      </c>
      <c r="L16" s="17">
        <v>2.5</v>
      </c>
      <c r="M16" s="17">
        <v>1.65</v>
      </c>
      <c r="N16" s="17">
        <v>0.8</v>
      </c>
      <c r="O16" s="17">
        <v>2.5</v>
      </c>
      <c r="P16" s="17">
        <v>0</v>
      </c>
      <c r="Q16" s="47">
        <v>790.25</v>
      </c>
      <c r="S16" s="66"/>
      <c r="V16" s="64"/>
    </row>
    <row r="17" spans="1:23" s="14" customFormat="1" ht="59.25" customHeight="1">
      <c r="A17" s="41">
        <f>A16+1</f>
        <v>45364</v>
      </c>
      <c r="B17" s="15" t="s">
        <v>1</v>
      </c>
      <c r="C17" s="73" t="s">
        <v>43</v>
      </c>
      <c r="D17" s="75" t="s">
        <v>129</v>
      </c>
      <c r="E17" s="75" t="s">
        <v>130</v>
      </c>
      <c r="F17" s="73" t="s">
        <v>40</v>
      </c>
      <c r="G17" s="83" t="s">
        <v>148</v>
      </c>
      <c r="H17" s="79" t="s">
        <v>76</v>
      </c>
      <c r="I17" s="79"/>
      <c r="J17" s="79"/>
      <c r="K17" s="17">
        <v>5.3</v>
      </c>
      <c r="L17" s="17">
        <v>2</v>
      </c>
      <c r="M17" s="17">
        <v>1.25</v>
      </c>
      <c r="N17" s="17">
        <v>0</v>
      </c>
      <c r="O17" s="17">
        <v>2.5</v>
      </c>
      <c r="P17" s="17">
        <v>1</v>
      </c>
      <c r="Q17" s="47">
        <v>724.75</v>
      </c>
      <c r="T17" s="33"/>
    </row>
    <row r="18" spans="1:23" s="14" customFormat="1" ht="59.25" customHeight="1">
      <c r="A18" s="41">
        <f>A17+1</f>
        <v>45365</v>
      </c>
      <c r="B18" s="15" t="s">
        <v>2</v>
      </c>
      <c r="C18" s="73" t="s">
        <v>56</v>
      </c>
      <c r="D18" s="82" t="s">
        <v>154</v>
      </c>
      <c r="E18" s="75" t="s">
        <v>96</v>
      </c>
      <c r="F18" s="73" t="s">
        <v>51</v>
      </c>
      <c r="G18" s="75" t="s">
        <v>131</v>
      </c>
      <c r="H18" s="79" t="s">
        <v>76</v>
      </c>
      <c r="I18" s="79"/>
      <c r="J18" s="79"/>
      <c r="K18" s="17">
        <v>4.2</v>
      </c>
      <c r="L18" s="17">
        <v>2.8000000000000003</v>
      </c>
      <c r="M18" s="17">
        <v>1.25</v>
      </c>
      <c r="N18" s="17">
        <v>0</v>
      </c>
      <c r="O18" s="17">
        <v>2.5</v>
      </c>
      <c r="P18" s="17">
        <v>1</v>
      </c>
      <c r="Q18" s="47">
        <v>707.75</v>
      </c>
      <c r="S18" s="64"/>
      <c r="U18" s="67"/>
    </row>
    <row r="19" spans="1:23" s="14" customFormat="1" ht="59.25" customHeight="1" thickBot="1">
      <c r="A19" s="48">
        <f>A18+1</f>
        <v>45366</v>
      </c>
      <c r="B19" s="18" t="s">
        <v>36</v>
      </c>
      <c r="C19" s="70" t="s">
        <v>132</v>
      </c>
      <c r="D19" s="70" t="s">
        <v>133</v>
      </c>
      <c r="E19" s="70" t="s">
        <v>107</v>
      </c>
      <c r="F19" s="71" t="s">
        <v>41</v>
      </c>
      <c r="G19" s="70" t="s">
        <v>97</v>
      </c>
      <c r="H19" s="77" t="s">
        <v>76</v>
      </c>
      <c r="I19" s="77"/>
      <c r="J19" s="77"/>
      <c r="K19" s="49">
        <v>4.5</v>
      </c>
      <c r="L19" s="49">
        <v>2.5</v>
      </c>
      <c r="M19" s="49">
        <v>2.3999999999999995</v>
      </c>
      <c r="N19" s="49">
        <v>0</v>
      </c>
      <c r="O19" s="49">
        <v>2.5</v>
      </c>
      <c r="P19" s="49">
        <v>1</v>
      </c>
      <c r="Q19" s="50">
        <v>735</v>
      </c>
      <c r="T19" s="67"/>
      <c r="U19" s="66"/>
    </row>
    <row r="20" spans="1:23" s="14" customFormat="1" ht="59.25" customHeight="1">
      <c r="A20" s="54">
        <f>A19+3</f>
        <v>45369</v>
      </c>
      <c r="B20" s="53" t="s">
        <v>4</v>
      </c>
      <c r="C20" s="73" t="s">
        <v>45</v>
      </c>
      <c r="D20" s="75" t="s">
        <v>142</v>
      </c>
      <c r="E20" s="75" t="s">
        <v>134</v>
      </c>
      <c r="F20" s="73" t="s">
        <v>52</v>
      </c>
      <c r="G20" s="82" t="s">
        <v>150</v>
      </c>
      <c r="H20" s="78" t="s">
        <v>76</v>
      </c>
      <c r="I20" s="78"/>
      <c r="J20" s="78"/>
      <c r="K20" s="56">
        <v>4.3</v>
      </c>
      <c r="L20" s="56">
        <v>2.4000000000000004</v>
      </c>
      <c r="M20" s="56">
        <v>1.6</v>
      </c>
      <c r="N20" s="56">
        <v>0</v>
      </c>
      <c r="O20" s="56">
        <v>2.5</v>
      </c>
      <c r="P20" s="56">
        <v>1</v>
      </c>
      <c r="Q20" s="57">
        <v>693.5</v>
      </c>
      <c r="U20" s="59"/>
    </row>
    <row r="21" spans="1:23" s="14" customFormat="1" ht="59.25" customHeight="1">
      <c r="A21" s="41">
        <f>A20+1</f>
        <v>45370</v>
      </c>
      <c r="B21" s="15" t="s">
        <v>5</v>
      </c>
      <c r="C21" s="73" t="s">
        <v>88</v>
      </c>
      <c r="D21" s="75" t="s">
        <v>98</v>
      </c>
      <c r="E21" s="75" t="s">
        <v>135</v>
      </c>
      <c r="F21" s="73" t="s">
        <v>47</v>
      </c>
      <c r="G21" s="75" t="s">
        <v>99</v>
      </c>
      <c r="H21" s="79" t="s">
        <v>76</v>
      </c>
      <c r="I21" s="79"/>
      <c r="J21" s="79"/>
      <c r="K21" s="17">
        <v>4.5999999999999996</v>
      </c>
      <c r="L21" s="17">
        <v>2</v>
      </c>
      <c r="M21" s="17">
        <v>1</v>
      </c>
      <c r="N21" s="17">
        <v>0</v>
      </c>
      <c r="O21" s="17">
        <v>2.5</v>
      </c>
      <c r="P21" s="17">
        <v>1</v>
      </c>
      <c r="Q21" s="47">
        <v>669.5</v>
      </c>
      <c r="S21" s="63"/>
    </row>
    <row r="22" spans="1:23" s="14" customFormat="1" ht="59.25" customHeight="1">
      <c r="A22" s="41">
        <f>A21+1</f>
        <v>45371</v>
      </c>
      <c r="B22" s="15" t="s">
        <v>1</v>
      </c>
      <c r="C22" s="73" t="s">
        <v>60</v>
      </c>
      <c r="D22" s="75" t="s">
        <v>108</v>
      </c>
      <c r="E22" s="75" t="s">
        <v>136</v>
      </c>
      <c r="F22" s="73" t="s">
        <v>66</v>
      </c>
      <c r="G22" s="75" t="s">
        <v>100</v>
      </c>
      <c r="H22" s="79"/>
      <c r="I22" s="79"/>
      <c r="J22" s="79" t="s">
        <v>82</v>
      </c>
      <c r="K22" s="17">
        <v>4</v>
      </c>
      <c r="L22" s="17">
        <v>3</v>
      </c>
      <c r="M22" s="17">
        <v>1.4</v>
      </c>
      <c r="N22" s="17">
        <v>0</v>
      </c>
      <c r="O22" s="17">
        <v>2.5</v>
      </c>
      <c r="P22" s="17">
        <v>0</v>
      </c>
      <c r="Q22" s="47">
        <v>652.5</v>
      </c>
      <c r="S22" s="90"/>
      <c r="T22" s="90"/>
      <c r="U22" s="90"/>
      <c r="V22" s="90"/>
      <c r="W22" s="90"/>
    </row>
    <row r="23" spans="1:23" s="14" customFormat="1" ht="59.25" customHeight="1">
      <c r="A23" s="41">
        <f>A22+1</f>
        <v>45372</v>
      </c>
      <c r="B23" s="15" t="s">
        <v>2</v>
      </c>
      <c r="C23" s="73" t="s">
        <v>91</v>
      </c>
      <c r="D23" s="82" t="s">
        <v>139</v>
      </c>
      <c r="E23" s="75" t="s">
        <v>137</v>
      </c>
      <c r="F23" s="73" t="s">
        <v>48</v>
      </c>
      <c r="G23" s="75" t="s">
        <v>138</v>
      </c>
      <c r="H23" s="79"/>
      <c r="I23" s="79" t="s">
        <v>78</v>
      </c>
      <c r="J23" s="79"/>
      <c r="K23" s="17">
        <v>4.3999999999999995</v>
      </c>
      <c r="L23" s="17">
        <v>2.5</v>
      </c>
      <c r="M23" s="17">
        <v>1.2</v>
      </c>
      <c r="N23" s="17">
        <v>0.8</v>
      </c>
      <c r="O23" s="17">
        <v>2.5</v>
      </c>
      <c r="P23" s="17">
        <v>0</v>
      </c>
      <c r="Q23" s="47">
        <v>758</v>
      </c>
      <c r="V23" s="59"/>
    </row>
    <row r="24" spans="1:23" s="14" customFormat="1" ht="59.25" customHeight="1" thickBot="1">
      <c r="A24" s="48">
        <f>A23+1</f>
        <v>45373</v>
      </c>
      <c r="B24" s="18" t="s">
        <v>3</v>
      </c>
      <c r="C24" s="71" t="s">
        <v>63</v>
      </c>
      <c r="D24" s="70" t="s">
        <v>141</v>
      </c>
      <c r="E24" s="70" t="s">
        <v>140</v>
      </c>
      <c r="F24" s="70" t="s">
        <v>101</v>
      </c>
      <c r="G24" s="70" t="s">
        <v>102</v>
      </c>
      <c r="H24" s="77" t="s">
        <v>76</v>
      </c>
      <c r="I24" s="77"/>
      <c r="J24" s="77"/>
      <c r="K24" s="49">
        <v>5.5</v>
      </c>
      <c r="L24" s="49">
        <v>2.4000000000000004</v>
      </c>
      <c r="M24" s="49">
        <v>1.3000000000000003</v>
      </c>
      <c r="N24" s="49">
        <v>0</v>
      </c>
      <c r="O24" s="49">
        <v>2.8</v>
      </c>
      <c r="P24" s="49">
        <v>1</v>
      </c>
      <c r="Q24" s="50">
        <v>783.5</v>
      </c>
    </row>
    <row r="25" spans="1:23" s="14" customFormat="1" ht="59.25" customHeight="1">
      <c r="A25" s="54">
        <f>A24+3</f>
        <v>45376</v>
      </c>
      <c r="B25" s="53" t="s">
        <v>4</v>
      </c>
      <c r="C25" s="73" t="s">
        <v>56</v>
      </c>
      <c r="D25" s="82" t="s">
        <v>153</v>
      </c>
      <c r="E25" s="82" t="s">
        <v>152</v>
      </c>
      <c r="F25" s="73" t="s">
        <v>53</v>
      </c>
      <c r="G25" s="75" t="s">
        <v>103</v>
      </c>
      <c r="H25" s="60" t="s">
        <v>76</v>
      </c>
      <c r="I25" s="78"/>
      <c r="J25" s="78"/>
      <c r="K25" s="56">
        <v>4.9000000000000004</v>
      </c>
      <c r="L25" s="56">
        <v>2.6</v>
      </c>
      <c r="M25" s="56">
        <v>1.1000000000000001</v>
      </c>
      <c r="N25" s="56">
        <v>0</v>
      </c>
      <c r="O25" s="56">
        <v>2.5</v>
      </c>
      <c r="P25" s="56">
        <v>1</v>
      </c>
      <c r="Q25" s="57">
        <v>738</v>
      </c>
      <c r="S25" s="58"/>
      <c r="T25" s="67"/>
      <c r="U25" s="67"/>
    </row>
    <row r="26" spans="1:23" s="14" customFormat="1" ht="59.25" customHeight="1">
      <c r="A26" s="41">
        <f>A25+1</f>
        <v>45377</v>
      </c>
      <c r="B26" s="15" t="s">
        <v>5</v>
      </c>
      <c r="C26" s="73" t="s">
        <v>88</v>
      </c>
      <c r="D26" s="81" t="s">
        <v>75</v>
      </c>
      <c r="E26" s="75" t="s">
        <v>145</v>
      </c>
      <c r="F26" s="73" t="s">
        <v>46</v>
      </c>
      <c r="G26" s="75" t="s">
        <v>147</v>
      </c>
      <c r="H26" s="60" t="s">
        <v>76</v>
      </c>
      <c r="I26" s="79"/>
      <c r="J26" s="79" t="s">
        <v>110</v>
      </c>
      <c r="K26" s="17">
        <v>4</v>
      </c>
      <c r="L26" s="17">
        <v>2.3000000000000003</v>
      </c>
      <c r="M26" s="17">
        <v>1.75</v>
      </c>
      <c r="N26" s="17">
        <v>0</v>
      </c>
      <c r="O26" s="17">
        <v>2.5</v>
      </c>
      <c r="P26" s="17">
        <v>1</v>
      </c>
      <c r="Q26" s="47">
        <v>668.75</v>
      </c>
    </row>
    <row r="27" spans="1:23" s="14" customFormat="1" ht="59.25" customHeight="1">
      <c r="A27" s="62">
        <f>A26+1</f>
        <v>45378</v>
      </c>
      <c r="B27" s="15" t="s">
        <v>34</v>
      </c>
      <c r="C27" s="73" t="s">
        <v>65</v>
      </c>
      <c r="D27" s="75" t="s">
        <v>106</v>
      </c>
      <c r="E27" s="75" t="s">
        <v>149</v>
      </c>
      <c r="F27" s="73" t="s">
        <v>70</v>
      </c>
      <c r="G27" s="75" t="s">
        <v>143</v>
      </c>
      <c r="H27" s="60" t="s">
        <v>76</v>
      </c>
      <c r="I27" s="78"/>
      <c r="J27" s="78"/>
      <c r="K27" s="56">
        <v>4.75</v>
      </c>
      <c r="L27" s="56">
        <v>2.8</v>
      </c>
      <c r="M27" s="56">
        <v>1.55</v>
      </c>
      <c r="N27" s="56">
        <v>0</v>
      </c>
      <c r="O27" s="56">
        <v>2.5</v>
      </c>
      <c r="P27" s="56">
        <v>1</v>
      </c>
      <c r="Q27" s="57">
        <v>753.75</v>
      </c>
    </row>
    <row r="28" spans="1:23" s="14" customFormat="1" ht="59.25" customHeight="1">
      <c r="A28" s="62">
        <f>A27+1</f>
        <v>45379</v>
      </c>
      <c r="B28" s="15" t="s">
        <v>35</v>
      </c>
      <c r="C28" s="75" t="s">
        <v>104</v>
      </c>
      <c r="D28" s="75" t="s">
        <v>146</v>
      </c>
      <c r="E28" s="73" t="s">
        <v>61</v>
      </c>
      <c r="F28" s="73" t="s">
        <v>54</v>
      </c>
      <c r="G28" s="75" t="s">
        <v>144</v>
      </c>
      <c r="H28" s="60"/>
      <c r="I28" s="79"/>
      <c r="J28" s="78" t="s">
        <v>83</v>
      </c>
      <c r="K28" s="17">
        <v>3.8</v>
      </c>
      <c r="L28" s="17">
        <v>2.2999999999999998</v>
      </c>
      <c r="M28" s="17">
        <v>1.5</v>
      </c>
      <c r="N28" s="17">
        <v>0</v>
      </c>
      <c r="O28" s="17">
        <v>2.5</v>
      </c>
      <c r="P28" s="17">
        <v>0</v>
      </c>
      <c r="Q28" s="17">
        <v>588.5</v>
      </c>
    </row>
    <row r="29" spans="1:23" s="14" customFormat="1" ht="59.25" customHeight="1" thickBot="1">
      <c r="A29" s="65">
        <f>A28+1</f>
        <v>45380</v>
      </c>
      <c r="B29" s="18" t="s">
        <v>36</v>
      </c>
      <c r="C29" s="71" t="s">
        <v>44</v>
      </c>
      <c r="D29" s="84" t="s">
        <v>151</v>
      </c>
      <c r="E29" s="70" t="s">
        <v>105</v>
      </c>
      <c r="F29" s="71" t="s">
        <v>42</v>
      </c>
      <c r="G29" s="85" t="s">
        <v>155</v>
      </c>
      <c r="H29" s="61"/>
      <c r="I29" s="77" t="s">
        <v>78</v>
      </c>
      <c r="J29" s="77"/>
      <c r="K29" s="49">
        <v>3.8</v>
      </c>
      <c r="L29" s="49">
        <v>2.5</v>
      </c>
      <c r="M29" s="49">
        <v>1.4000000000000001</v>
      </c>
      <c r="N29" s="49">
        <v>0.8</v>
      </c>
      <c r="O29" s="49">
        <v>2.5</v>
      </c>
      <c r="P29" s="49">
        <v>0</v>
      </c>
      <c r="Q29" s="49">
        <v>721</v>
      </c>
    </row>
    <row r="30" spans="1:23" ht="25.5" customHeight="1" thickBot="1">
      <c r="A30" s="19"/>
      <c r="B30" s="19"/>
      <c r="C30" s="100" t="s">
        <v>19</v>
      </c>
      <c r="D30" s="37" t="s">
        <v>20</v>
      </c>
      <c r="E30" s="94" t="s">
        <v>21</v>
      </c>
      <c r="F30" s="94" t="s">
        <v>22</v>
      </c>
      <c r="G30" s="94" t="s">
        <v>23</v>
      </c>
      <c r="H30" s="94" t="s">
        <v>24</v>
      </c>
      <c r="I30" s="95" t="s">
        <v>25</v>
      </c>
      <c r="J30" s="95"/>
      <c r="K30" s="95"/>
      <c r="L30" s="95"/>
      <c r="M30" s="92" t="s">
        <v>26</v>
      </c>
      <c r="N30" s="92" t="s">
        <v>27</v>
      </c>
      <c r="O30" s="20"/>
      <c r="P30" s="20"/>
    </row>
    <row r="31" spans="1:23" ht="19.5" customHeight="1" thickBot="1">
      <c r="A31" s="19"/>
      <c r="B31" s="19"/>
      <c r="C31" s="95"/>
      <c r="D31" s="38" t="s">
        <v>31</v>
      </c>
      <c r="E31" s="95"/>
      <c r="F31" s="95"/>
      <c r="G31" s="95"/>
      <c r="H31" s="95"/>
      <c r="I31" s="39" t="s">
        <v>28</v>
      </c>
      <c r="J31" s="96" t="s">
        <v>29</v>
      </c>
      <c r="K31" s="97"/>
      <c r="L31" s="40" t="s">
        <v>30</v>
      </c>
      <c r="M31" s="93"/>
      <c r="N31" s="93"/>
      <c r="O31" s="20"/>
      <c r="P31" s="20"/>
    </row>
    <row r="32" spans="1:23" ht="19.5" customHeight="1" thickBot="1">
      <c r="A32" s="19"/>
      <c r="B32" s="19"/>
      <c r="C32" s="42">
        <v>1</v>
      </c>
      <c r="D32" s="43">
        <v>4</v>
      </c>
      <c r="E32" s="43">
        <v>7</v>
      </c>
      <c r="F32" s="43">
        <v>9</v>
      </c>
      <c r="G32" s="43">
        <v>21</v>
      </c>
      <c r="H32" s="44">
        <v>0</v>
      </c>
      <c r="I32" s="42">
        <v>4</v>
      </c>
      <c r="J32" s="98">
        <v>2</v>
      </c>
      <c r="K32" s="99"/>
      <c r="L32" s="43">
        <v>0</v>
      </c>
      <c r="M32" s="43">
        <v>4</v>
      </c>
      <c r="N32" s="45">
        <v>4</v>
      </c>
      <c r="O32" s="20"/>
      <c r="P32" s="20"/>
    </row>
    <row r="33" spans="1:18" ht="39.75" customHeight="1">
      <c r="A33" s="91" t="s">
        <v>73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69"/>
    </row>
    <row r="34" spans="1:18" ht="39.75" customHeight="1">
      <c r="A34" s="91" t="s">
        <v>74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</row>
    <row r="35" spans="1:18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18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18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8" s="25" customFormat="1"/>
    <row r="39" spans="1:18" s="25" customFormat="1">
      <c r="C39" s="21"/>
    </row>
    <row r="40" spans="1:18" s="25" customFormat="1">
      <c r="C40" s="21"/>
      <c r="E40" s="24"/>
      <c r="F40" s="22"/>
      <c r="G40" s="22"/>
      <c r="H40" s="22"/>
      <c r="I40" s="30"/>
      <c r="J40" s="30"/>
    </row>
    <row r="41" spans="1:18" s="25" customFormat="1">
      <c r="C41" s="21"/>
      <c r="D41" s="21"/>
      <c r="E41" s="24"/>
      <c r="F41" s="22"/>
      <c r="G41" s="22"/>
      <c r="H41" s="22"/>
      <c r="I41" s="30"/>
      <c r="J41" s="30"/>
    </row>
    <row r="42" spans="1:18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4"/>
      <c r="L43" s="22"/>
      <c r="M43" s="22"/>
      <c r="N43" s="22"/>
      <c r="O43" s="30"/>
    </row>
    <row r="44" spans="1:18" s="25" customFormat="1">
      <c r="F44" s="31"/>
      <c r="K44" s="21"/>
      <c r="L44" s="21"/>
      <c r="M44" s="21"/>
      <c r="N44" s="21"/>
      <c r="O44" s="21"/>
      <c r="P44" s="21"/>
      <c r="Q44" s="21"/>
    </row>
    <row r="45" spans="1:18" s="25" customFormat="1">
      <c r="F45" s="7"/>
      <c r="K45" s="21"/>
      <c r="L45" s="21"/>
      <c r="M45" s="21"/>
      <c r="N45" s="21"/>
      <c r="O45" s="21"/>
      <c r="P45" s="21"/>
      <c r="Q45" s="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4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9">
    <pageSetUpPr fitToPage="1"/>
  </sheetPr>
  <dimension ref="A1:AB54"/>
  <sheetViews>
    <sheetView view="pageBreakPreview" zoomScale="80" zoomScaleNormal="70" zoomScaleSheetLayoutView="8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40.36328125" style="25" customWidth="1"/>
    <col min="4" max="4" width="32.36328125" style="25" customWidth="1"/>
    <col min="5" max="5" width="31.08984375" style="25" customWidth="1"/>
    <col min="6" max="7" width="26" style="25" customWidth="1"/>
    <col min="8" max="10" width="7.6328125" style="25" customWidth="1"/>
    <col min="11" max="17" width="5" style="21" customWidth="1"/>
    <col min="18" max="16384" width="9" style="23"/>
  </cols>
  <sheetData>
    <row r="1" spans="1:28" s="3" customFormat="1">
      <c r="A1" s="110" t="s">
        <v>161</v>
      </c>
      <c r="B1" s="111"/>
      <c r="C1" s="111"/>
      <c r="D1" s="111"/>
      <c r="E1" s="111"/>
      <c r="F1" s="111"/>
      <c r="G1" s="111"/>
      <c r="H1" s="111"/>
      <c r="I1" s="1"/>
      <c r="J1" s="1"/>
      <c r="K1" s="2"/>
      <c r="L1" s="2"/>
      <c r="M1" s="2"/>
      <c r="N1" s="2"/>
      <c r="O1" s="2"/>
      <c r="P1" s="2"/>
      <c r="Q1" s="2"/>
    </row>
    <row r="2" spans="1:28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28" s="11" customFormat="1" ht="18.75" customHeight="1">
      <c r="A3" s="112" t="s">
        <v>6</v>
      </c>
      <c r="B3" s="114" t="s">
        <v>7</v>
      </c>
      <c r="C3" s="116" t="s">
        <v>8</v>
      </c>
      <c r="D3" s="116" t="s">
        <v>9</v>
      </c>
      <c r="E3" s="116" t="s">
        <v>10</v>
      </c>
      <c r="F3" s="116" t="s">
        <v>11</v>
      </c>
      <c r="G3" s="103" t="s">
        <v>12</v>
      </c>
      <c r="H3" s="103" t="s">
        <v>76</v>
      </c>
      <c r="I3" s="103" t="s">
        <v>84</v>
      </c>
      <c r="J3" s="107" t="s">
        <v>85</v>
      </c>
      <c r="K3" s="105" t="s">
        <v>37</v>
      </c>
      <c r="L3" s="101" t="s">
        <v>38</v>
      </c>
      <c r="M3" s="101" t="s">
        <v>13</v>
      </c>
      <c r="N3" s="101" t="s">
        <v>14</v>
      </c>
      <c r="O3" s="101" t="s">
        <v>15</v>
      </c>
      <c r="P3" s="101" t="s">
        <v>16</v>
      </c>
      <c r="Q3" s="51" t="s">
        <v>17</v>
      </c>
    </row>
    <row r="4" spans="1:28" s="11" customFormat="1" ht="95.25" customHeight="1" thickBot="1">
      <c r="A4" s="113"/>
      <c r="B4" s="115"/>
      <c r="C4" s="104"/>
      <c r="D4" s="104"/>
      <c r="E4" s="104"/>
      <c r="F4" s="104"/>
      <c r="G4" s="104"/>
      <c r="H4" s="104"/>
      <c r="I4" s="104"/>
      <c r="J4" s="108"/>
      <c r="K4" s="106"/>
      <c r="L4" s="102"/>
      <c r="M4" s="102"/>
      <c r="N4" s="102"/>
      <c r="O4" s="102"/>
      <c r="P4" s="102"/>
      <c r="Q4" s="52" t="s">
        <v>18</v>
      </c>
    </row>
    <row r="5" spans="1:28" s="14" customFormat="1" ht="57.75" hidden="1" customHeight="1">
      <c r="A5" s="54">
        <v>45348</v>
      </c>
      <c r="B5" s="53" t="s">
        <v>32</v>
      </c>
      <c r="C5" s="109"/>
      <c r="D5" s="109"/>
      <c r="E5" s="109"/>
      <c r="F5" s="109"/>
      <c r="G5" s="109"/>
      <c r="H5" s="55"/>
      <c r="I5" s="12"/>
      <c r="J5" s="12"/>
      <c r="K5" s="13" t="e">
        <f>#REF!</f>
        <v>#REF!</v>
      </c>
      <c r="L5" s="13" t="e">
        <f>#REF!+IF(J5="豆漿",0.5,0)</f>
        <v>#REF!</v>
      </c>
      <c r="M5" s="13" t="e">
        <f>#REF!</f>
        <v>#REF!</v>
      </c>
      <c r="N5" s="13">
        <f>IF(I5="鮮奶",0.8,0)</f>
        <v>0</v>
      </c>
      <c r="O5" s="13" t="e">
        <f>#REF!</f>
        <v>#REF!</v>
      </c>
      <c r="P5" s="13">
        <f>IF(H5="水果",1,0)</f>
        <v>0</v>
      </c>
      <c r="Q5" s="46" t="e">
        <f>K5*70+L5*75+M5*25+N5*150+O5*45+P5*60</f>
        <v>#REF!</v>
      </c>
    </row>
    <row r="6" spans="1:28" s="14" customFormat="1" ht="59.25" hidden="1" customHeight="1">
      <c r="A6" s="41">
        <f>A5+1</f>
        <v>45349</v>
      </c>
      <c r="B6" s="15" t="s">
        <v>33</v>
      </c>
      <c r="C6" s="60"/>
      <c r="D6" s="60"/>
      <c r="E6" s="60"/>
      <c r="F6" s="60"/>
      <c r="G6" s="60"/>
      <c r="H6" s="16"/>
      <c r="I6" s="16"/>
      <c r="J6" s="16"/>
      <c r="K6" s="17" t="e">
        <f>#REF!</f>
        <v>#REF!</v>
      </c>
      <c r="L6" s="17" t="e">
        <f>#REF!+IF(J6="豆漿",0.5,0)</f>
        <v>#REF!</v>
      </c>
      <c r="M6" s="17" t="e">
        <f>#REF!</f>
        <v>#REF!</v>
      </c>
      <c r="N6" s="17">
        <f t="shared" ref="N6:N8" si="0">IF(I6="鮮奶",0.8,0)</f>
        <v>0</v>
      </c>
      <c r="O6" s="17" t="e">
        <f>#REF!</f>
        <v>#REF!</v>
      </c>
      <c r="P6" s="17">
        <f t="shared" ref="P6:P8" si="1">IF(H6="水果",1,0)</f>
        <v>0</v>
      </c>
      <c r="Q6" s="47" t="e">
        <f t="shared" ref="Q6:Q8" si="2">K6*70+L6*75+M6*25+N6*150+O6*45+P6*60</f>
        <v>#REF!</v>
      </c>
    </row>
    <row r="7" spans="1:28" s="14" customFormat="1" ht="59.25" hidden="1" customHeight="1">
      <c r="A7" s="41">
        <f>A6+1</f>
        <v>45350</v>
      </c>
      <c r="B7" s="15" t="s">
        <v>34</v>
      </c>
      <c r="C7" s="60"/>
      <c r="D7" s="60"/>
      <c r="E7" s="60"/>
      <c r="F7" s="60"/>
      <c r="G7" s="60"/>
      <c r="H7" s="16"/>
      <c r="I7" s="16"/>
      <c r="J7" s="16"/>
      <c r="K7" s="17" t="e">
        <f>#REF!</f>
        <v>#REF!</v>
      </c>
      <c r="L7" s="17" t="e">
        <f>#REF!+IF(J7="豆漿",0.5,0)</f>
        <v>#REF!</v>
      </c>
      <c r="M7" s="17" t="e">
        <f>#REF!</f>
        <v>#REF!</v>
      </c>
      <c r="N7" s="17">
        <f t="shared" si="0"/>
        <v>0</v>
      </c>
      <c r="O7" s="17" t="e">
        <f>#REF!</f>
        <v>#REF!</v>
      </c>
      <c r="P7" s="17">
        <f t="shared" si="1"/>
        <v>0</v>
      </c>
      <c r="Q7" s="47" t="e">
        <f t="shared" si="2"/>
        <v>#REF!</v>
      </c>
    </row>
    <row r="8" spans="1:28" s="14" customFormat="1" ht="59.25" hidden="1" customHeight="1">
      <c r="A8" s="41">
        <f>A7+1</f>
        <v>45351</v>
      </c>
      <c r="B8" s="15" t="s">
        <v>2</v>
      </c>
      <c r="C8" s="60"/>
      <c r="D8" s="60"/>
      <c r="E8" s="60"/>
      <c r="F8" s="60"/>
      <c r="G8" s="60"/>
      <c r="H8" s="16"/>
      <c r="I8" s="16"/>
      <c r="J8" s="16"/>
      <c r="K8" s="17" t="e">
        <f>#REF!</f>
        <v>#REF!</v>
      </c>
      <c r="L8" s="17" t="e">
        <f>#REF!+IF(J8="豆漿",0.5,0)</f>
        <v>#REF!</v>
      </c>
      <c r="M8" s="17" t="e">
        <f>#REF!</f>
        <v>#REF!</v>
      </c>
      <c r="N8" s="17">
        <f t="shared" si="0"/>
        <v>0</v>
      </c>
      <c r="O8" s="17" t="e">
        <f>#REF!</f>
        <v>#REF!</v>
      </c>
      <c r="P8" s="17">
        <f t="shared" si="1"/>
        <v>0</v>
      </c>
      <c r="Q8" s="47" t="e">
        <f t="shared" si="2"/>
        <v>#REF!</v>
      </c>
    </row>
    <row r="9" spans="1:28" s="14" customFormat="1" ht="59.25" customHeight="1" thickBot="1">
      <c r="A9" s="48">
        <f>A8+1</f>
        <v>45352</v>
      </c>
      <c r="B9" s="18" t="s">
        <v>3</v>
      </c>
      <c r="C9" s="71" t="s">
        <v>55</v>
      </c>
      <c r="D9" s="70" t="s">
        <v>89</v>
      </c>
      <c r="E9" s="70" t="s">
        <v>113</v>
      </c>
      <c r="F9" s="71" t="s">
        <v>67</v>
      </c>
      <c r="G9" s="70" t="s">
        <v>114</v>
      </c>
      <c r="H9" s="76" t="s">
        <v>77</v>
      </c>
      <c r="I9" s="77"/>
      <c r="J9" s="77"/>
      <c r="K9" s="49">
        <v>4</v>
      </c>
      <c r="L9" s="49">
        <v>2.8000000000000003</v>
      </c>
      <c r="M9" s="49">
        <v>1.45</v>
      </c>
      <c r="N9" s="49">
        <v>0</v>
      </c>
      <c r="O9" s="49">
        <v>2.5</v>
      </c>
      <c r="P9" s="49">
        <v>1</v>
      </c>
      <c r="Q9" s="50">
        <v>698.75</v>
      </c>
      <c r="AB9" s="66"/>
    </row>
    <row r="10" spans="1:28" s="14" customFormat="1" ht="59.25" customHeight="1">
      <c r="A10" s="54">
        <f>A9+3</f>
        <v>45355</v>
      </c>
      <c r="B10" s="53" t="s">
        <v>4</v>
      </c>
      <c r="C10" s="72" t="s">
        <v>115</v>
      </c>
      <c r="D10" s="75" t="s">
        <v>116</v>
      </c>
      <c r="E10" s="74" t="s">
        <v>62</v>
      </c>
      <c r="F10" s="74" t="s">
        <v>46</v>
      </c>
      <c r="G10" s="72" t="s">
        <v>90</v>
      </c>
      <c r="H10" s="78" t="s">
        <v>76</v>
      </c>
      <c r="I10" s="78"/>
      <c r="J10" s="78"/>
      <c r="K10" s="56">
        <v>4.3</v>
      </c>
      <c r="L10" s="56">
        <v>2.5</v>
      </c>
      <c r="M10" s="56">
        <v>1.2</v>
      </c>
      <c r="N10" s="56">
        <v>0</v>
      </c>
      <c r="O10" s="56">
        <v>2.5</v>
      </c>
      <c r="P10" s="13">
        <v>1</v>
      </c>
      <c r="Q10" s="46">
        <v>691</v>
      </c>
      <c r="T10" s="66"/>
      <c r="U10" s="66"/>
      <c r="V10" s="66"/>
    </row>
    <row r="11" spans="1:28" s="14" customFormat="1" ht="59.25" customHeight="1">
      <c r="A11" s="41">
        <f>A10+1</f>
        <v>45356</v>
      </c>
      <c r="B11" s="15" t="s">
        <v>5</v>
      </c>
      <c r="C11" s="73" t="s">
        <v>86</v>
      </c>
      <c r="D11" s="75" t="s">
        <v>117</v>
      </c>
      <c r="E11" s="75" t="s">
        <v>118</v>
      </c>
      <c r="F11" s="73" t="s">
        <v>47</v>
      </c>
      <c r="G11" s="75" t="s">
        <v>119</v>
      </c>
      <c r="H11" s="79"/>
      <c r="I11" s="79"/>
      <c r="J11" s="79" t="s">
        <v>109</v>
      </c>
      <c r="K11" s="17">
        <v>4.3</v>
      </c>
      <c r="L11" s="17">
        <v>2.4500000000000002</v>
      </c>
      <c r="M11" s="17">
        <v>1.7000000000000002</v>
      </c>
      <c r="N11" s="17">
        <v>0</v>
      </c>
      <c r="O11" s="17">
        <v>2.8</v>
      </c>
      <c r="P11" s="17">
        <v>0</v>
      </c>
      <c r="Q11" s="47">
        <v>653.25</v>
      </c>
      <c r="U11" s="63"/>
      <c r="AA11" s="64"/>
    </row>
    <row r="12" spans="1:28" s="14" customFormat="1" ht="59.25" customHeight="1">
      <c r="A12" s="41">
        <f>A11+1</f>
        <v>45357</v>
      </c>
      <c r="B12" s="15" t="s">
        <v>1</v>
      </c>
      <c r="C12" s="73" t="s">
        <v>63</v>
      </c>
      <c r="D12" s="75" t="s">
        <v>120</v>
      </c>
      <c r="E12" s="75" t="s">
        <v>92</v>
      </c>
      <c r="F12" s="73" t="s">
        <v>66</v>
      </c>
      <c r="G12" s="75" t="s">
        <v>121</v>
      </c>
      <c r="H12" s="79" t="s">
        <v>76</v>
      </c>
      <c r="I12" s="79"/>
      <c r="J12" s="79"/>
      <c r="K12" s="17">
        <v>4.0999999999999996</v>
      </c>
      <c r="L12" s="17">
        <v>2.8000000000000003</v>
      </c>
      <c r="M12" s="17">
        <v>1.45</v>
      </c>
      <c r="N12" s="17">
        <v>0</v>
      </c>
      <c r="O12" s="17">
        <v>2.5</v>
      </c>
      <c r="P12" s="17">
        <v>1</v>
      </c>
      <c r="Q12" s="47">
        <v>705.75</v>
      </c>
    </row>
    <row r="13" spans="1:28" s="14" customFormat="1" ht="59.25" customHeight="1">
      <c r="A13" s="41">
        <f>A12+1</f>
        <v>45358</v>
      </c>
      <c r="B13" s="15" t="s">
        <v>2</v>
      </c>
      <c r="C13" s="73" t="s">
        <v>57</v>
      </c>
      <c r="D13" s="75" t="s">
        <v>122</v>
      </c>
      <c r="E13" s="75" t="s">
        <v>123</v>
      </c>
      <c r="F13" s="73" t="s">
        <v>48</v>
      </c>
      <c r="G13" s="72" t="s">
        <v>93</v>
      </c>
      <c r="H13" s="79" t="s">
        <v>76</v>
      </c>
      <c r="I13" s="79"/>
      <c r="J13" s="79"/>
      <c r="K13" s="17">
        <v>4.2</v>
      </c>
      <c r="L13" s="17">
        <v>2.4</v>
      </c>
      <c r="M13" s="17">
        <v>1.8499999999999999</v>
      </c>
      <c r="N13" s="17">
        <v>0</v>
      </c>
      <c r="O13" s="17">
        <v>2.5</v>
      </c>
      <c r="P13" s="17">
        <v>1</v>
      </c>
      <c r="Q13" s="47">
        <v>692.75</v>
      </c>
    </row>
    <row r="14" spans="1:28" s="14" customFormat="1" ht="59.25" customHeight="1" thickBot="1">
      <c r="A14" s="48">
        <f>A13+1</f>
        <v>45359</v>
      </c>
      <c r="B14" s="18" t="s">
        <v>3</v>
      </c>
      <c r="C14" s="71" t="s">
        <v>58</v>
      </c>
      <c r="D14" s="70" t="s">
        <v>124</v>
      </c>
      <c r="E14" s="70" t="s">
        <v>125</v>
      </c>
      <c r="F14" s="71" t="s">
        <v>70</v>
      </c>
      <c r="G14" s="70" t="s">
        <v>94</v>
      </c>
      <c r="H14" s="80"/>
      <c r="I14" s="77" t="s">
        <v>78</v>
      </c>
      <c r="J14" s="77"/>
      <c r="K14" s="17">
        <v>4</v>
      </c>
      <c r="L14" s="17">
        <v>2.9</v>
      </c>
      <c r="M14" s="17">
        <v>1.2</v>
      </c>
      <c r="N14" s="17">
        <v>0.8</v>
      </c>
      <c r="O14" s="17">
        <v>2.5</v>
      </c>
      <c r="P14" s="17">
        <v>0</v>
      </c>
      <c r="Q14" s="47">
        <v>760</v>
      </c>
      <c r="S14" s="66"/>
      <c r="V14" s="63"/>
    </row>
    <row r="15" spans="1:28" s="14" customFormat="1" ht="59.25" customHeight="1">
      <c r="A15" s="54">
        <f>A14+3</f>
        <v>45362</v>
      </c>
      <c r="B15" s="53" t="s">
        <v>4</v>
      </c>
      <c r="C15" s="74" t="s">
        <v>44</v>
      </c>
      <c r="D15" s="72" t="s">
        <v>126</v>
      </c>
      <c r="E15" s="72" t="s">
        <v>127</v>
      </c>
      <c r="F15" s="74" t="s">
        <v>49</v>
      </c>
      <c r="G15" s="86" t="s">
        <v>156</v>
      </c>
      <c r="H15" s="78"/>
      <c r="I15" s="78" t="s">
        <v>78</v>
      </c>
      <c r="J15" s="78" t="s">
        <v>110</v>
      </c>
      <c r="K15" s="13">
        <v>4</v>
      </c>
      <c r="L15" s="13">
        <v>2.0499999999999998</v>
      </c>
      <c r="M15" s="13">
        <v>1.25</v>
      </c>
      <c r="N15" s="13">
        <v>0.8</v>
      </c>
      <c r="O15" s="13">
        <v>2.5</v>
      </c>
      <c r="P15" s="13">
        <v>0</v>
      </c>
      <c r="Q15" s="46">
        <v>697.5</v>
      </c>
      <c r="S15" s="68"/>
    </row>
    <row r="16" spans="1:28" s="14" customFormat="1" ht="59.25" customHeight="1">
      <c r="A16" s="41">
        <f>A15+1</f>
        <v>45363</v>
      </c>
      <c r="B16" s="15" t="s">
        <v>5</v>
      </c>
      <c r="C16" s="73" t="s">
        <v>87</v>
      </c>
      <c r="D16" s="82" t="s">
        <v>157</v>
      </c>
      <c r="E16" s="75" t="s">
        <v>128</v>
      </c>
      <c r="F16" s="73" t="s">
        <v>50</v>
      </c>
      <c r="G16" s="72" t="s">
        <v>95</v>
      </c>
      <c r="H16" s="79" t="s">
        <v>76</v>
      </c>
      <c r="I16" s="79"/>
      <c r="J16" s="79"/>
      <c r="K16" s="17">
        <v>4.7</v>
      </c>
      <c r="L16" s="17">
        <v>2.5</v>
      </c>
      <c r="M16" s="17">
        <v>1.65</v>
      </c>
      <c r="N16" s="17">
        <v>0</v>
      </c>
      <c r="O16" s="17">
        <v>2.5</v>
      </c>
      <c r="P16" s="17">
        <v>1</v>
      </c>
      <c r="Q16" s="47">
        <v>730.25</v>
      </c>
      <c r="S16" s="66"/>
      <c r="V16" s="64"/>
    </row>
    <row r="17" spans="1:23" s="14" customFormat="1" ht="59.25" customHeight="1">
      <c r="A17" s="41">
        <f>A16+1</f>
        <v>45364</v>
      </c>
      <c r="B17" s="15" t="s">
        <v>1</v>
      </c>
      <c r="C17" s="73" t="s">
        <v>43</v>
      </c>
      <c r="D17" s="75" t="s">
        <v>129</v>
      </c>
      <c r="E17" s="75" t="s">
        <v>130</v>
      </c>
      <c r="F17" s="73" t="s">
        <v>40</v>
      </c>
      <c r="G17" s="83" t="s">
        <v>148</v>
      </c>
      <c r="H17" s="79" t="s">
        <v>76</v>
      </c>
      <c r="I17" s="79"/>
      <c r="J17" s="79"/>
      <c r="K17" s="17">
        <v>5.3</v>
      </c>
      <c r="L17" s="17">
        <v>2</v>
      </c>
      <c r="M17" s="17">
        <v>1.25</v>
      </c>
      <c r="N17" s="17">
        <v>0</v>
      </c>
      <c r="O17" s="17">
        <v>2.5</v>
      </c>
      <c r="P17" s="17">
        <v>1</v>
      </c>
      <c r="Q17" s="47">
        <v>724.75</v>
      </c>
      <c r="T17" s="33"/>
    </row>
    <row r="18" spans="1:23" s="14" customFormat="1" ht="59.25" customHeight="1">
      <c r="A18" s="41">
        <f>A17+1</f>
        <v>45365</v>
      </c>
      <c r="B18" s="15" t="s">
        <v>2</v>
      </c>
      <c r="C18" s="73" t="s">
        <v>56</v>
      </c>
      <c r="D18" s="82" t="s">
        <v>154</v>
      </c>
      <c r="E18" s="75" t="s">
        <v>96</v>
      </c>
      <c r="F18" s="73" t="s">
        <v>51</v>
      </c>
      <c r="G18" s="75" t="s">
        <v>131</v>
      </c>
      <c r="H18" s="79"/>
      <c r="I18" s="79"/>
      <c r="J18" s="78" t="s">
        <v>83</v>
      </c>
      <c r="K18" s="17">
        <v>4.2</v>
      </c>
      <c r="L18" s="17">
        <v>3.3000000000000003</v>
      </c>
      <c r="M18" s="17">
        <v>1.25</v>
      </c>
      <c r="N18" s="17">
        <v>0</v>
      </c>
      <c r="O18" s="17">
        <v>2.5</v>
      </c>
      <c r="P18" s="17">
        <v>0</v>
      </c>
      <c r="Q18" s="47">
        <v>685.25</v>
      </c>
      <c r="S18" s="64"/>
      <c r="U18" s="67"/>
    </row>
    <row r="19" spans="1:23" s="14" customFormat="1" ht="59.25" customHeight="1" thickBot="1">
      <c r="A19" s="48">
        <f>A18+1</f>
        <v>45366</v>
      </c>
      <c r="B19" s="18" t="s">
        <v>36</v>
      </c>
      <c r="C19" s="70" t="s">
        <v>132</v>
      </c>
      <c r="D19" s="70" t="s">
        <v>133</v>
      </c>
      <c r="E19" s="70" t="s">
        <v>107</v>
      </c>
      <c r="F19" s="71" t="s">
        <v>41</v>
      </c>
      <c r="G19" s="70" t="s">
        <v>97</v>
      </c>
      <c r="H19" s="77" t="s">
        <v>76</v>
      </c>
      <c r="I19" s="77"/>
      <c r="J19" s="77"/>
      <c r="K19" s="49">
        <v>4.5</v>
      </c>
      <c r="L19" s="49">
        <v>2.5</v>
      </c>
      <c r="M19" s="49">
        <v>2.3999999999999995</v>
      </c>
      <c r="N19" s="49">
        <v>0</v>
      </c>
      <c r="O19" s="49">
        <v>2.5</v>
      </c>
      <c r="P19" s="49">
        <v>1</v>
      </c>
      <c r="Q19" s="50">
        <v>735</v>
      </c>
      <c r="T19" s="67"/>
      <c r="U19" s="66"/>
    </row>
    <row r="20" spans="1:23" s="14" customFormat="1" ht="59.25" customHeight="1">
      <c r="A20" s="54">
        <f>A19+3</f>
        <v>45369</v>
      </c>
      <c r="B20" s="53" t="s">
        <v>4</v>
      </c>
      <c r="C20" s="73" t="s">
        <v>45</v>
      </c>
      <c r="D20" s="75" t="s">
        <v>142</v>
      </c>
      <c r="E20" s="75" t="s">
        <v>134</v>
      </c>
      <c r="F20" s="73" t="s">
        <v>52</v>
      </c>
      <c r="G20" s="82" t="s">
        <v>150</v>
      </c>
      <c r="H20" s="87" t="s">
        <v>76</v>
      </c>
      <c r="I20" s="78"/>
      <c r="J20" s="78"/>
      <c r="K20" s="56">
        <v>4.3</v>
      </c>
      <c r="L20" s="56">
        <v>2.4000000000000004</v>
      </c>
      <c r="M20" s="56">
        <v>1.6</v>
      </c>
      <c r="N20" s="56">
        <v>0</v>
      </c>
      <c r="O20" s="56">
        <v>2.5</v>
      </c>
      <c r="P20" s="56">
        <v>1</v>
      </c>
      <c r="Q20" s="57">
        <v>693.5</v>
      </c>
      <c r="U20" s="59"/>
    </row>
    <row r="21" spans="1:23" s="14" customFormat="1" ht="59.25" customHeight="1">
      <c r="A21" s="41">
        <f>A20+1</f>
        <v>45370</v>
      </c>
      <c r="B21" s="15" t="s">
        <v>5</v>
      </c>
      <c r="C21" s="73" t="s">
        <v>88</v>
      </c>
      <c r="D21" s="75" t="s">
        <v>98</v>
      </c>
      <c r="E21" s="75" t="s">
        <v>135</v>
      </c>
      <c r="F21" s="73" t="s">
        <v>47</v>
      </c>
      <c r="G21" s="75" t="s">
        <v>99</v>
      </c>
      <c r="H21" s="88"/>
      <c r="I21" s="79" t="s">
        <v>78</v>
      </c>
      <c r="J21" s="79"/>
      <c r="K21" s="17">
        <v>4.5999999999999996</v>
      </c>
      <c r="L21" s="17">
        <v>2</v>
      </c>
      <c r="M21" s="17">
        <v>1</v>
      </c>
      <c r="N21" s="17">
        <v>0.8</v>
      </c>
      <c r="O21" s="17">
        <v>2.5</v>
      </c>
      <c r="P21" s="17">
        <v>0</v>
      </c>
      <c r="Q21" s="47">
        <v>729.5</v>
      </c>
      <c r="S21" s="63"/>
    </row>
    <row r="22" spans="1:23" s="14" customFormat="1" ht="59.25" customHeight="1">
      <c r="A22" s="41">
        <f>A21+1</f>
        <v>45371</v>
      </c>
      <c r="B22" s="15" t="s">
        <v>1</v>
      </c>
      <c r="C22" s="73" t="s">
        <v>60</v>
      </c>
      <c r="D22" s="75" t="s">
        <v>108</v>
      </c>
      <c r="E22" s="75" t="s">
        <v>136</v>
      </c>
      <c r="F22" s="73" t="s">
        <v>66</v>
      </c>
      <c r="G22" s="75" t="s">
        <v>100</v>
      </c>
      <c r="H22" s="88"/>
      <c r="I22" s="79"/>
      <c r="J22" s="79" t="s">
        <v>82</v>
      </c>
      <c r="K22" s="17">
        <v>4</v>
      </c>
      <c r="L22" s="17">
        <v>3</v>
      </c>
      <c r="M22" s="17">
        <v>1.4</v>
      </c>
      <c r="N22" s="17">
        <v>0</v>
      </c>
      <c r="O22" s="17">
        <v>2.5</v>
      </c>
      <c r="P22" s="17">
        <v>0</v>
      </c>
      <c r="Q22" s="47">
        <v>652.5</v>
      </c>
      <c r="S22" s="90"/>
      <c r="T22" s="90"/>
      <c r="U22" s="90"/>
      <c r="V22" s="90"/>
      <c r="W22" s="90"/>
    </row>
    <row r="23" spans="1:23" s="14" customFormat="1" ht="59.25" customHeight="1">
      <c r="A23" s="41">
        <f>A22+1</f>
        <v>45372</v>
      </c>
      <c r="B23" s="15" t="s">
        <v>2</v>
      </c>
      <c r="C23" s="73" t="s">
        <v>91</v>
      </c>
      <c r="D23" s="82" t="s">
        <v>139</v>
      </c>
      <c r="E23" s="75" t="s">
        <v>137</v>
      </c>
      <c r="F23" s="73" t="s">
        <v>48</v>
      </c>
      <c r="G23" s="75" t="s">
        <v>138</v>
      </c>
      <c r="H23" s="88" t="s">
        <v>76</v>
      </c>
      <c r="I23" s="79"/>
      <c r="J23" s="78"/>
      <c r="K23" s="17">
        <v>4.3999999999999995</v>
      </c>
      <c r="L23" s="17">
        <v>2.5</v>
      </c>
      <c r="M23" s="17">
        <v>1.2</v>
      </c>
      <c r="N23" s="17">
        <v>0</v>
      </c>
      <c r="O23" s="17">
        <v>2.5</v>
      </c>
      <c r="P23" s="17">
        <v>1</v>
      </c>
      <c r="Q23" s="47">
        <v>698</v>
      </c>
      <c r="V23" s="59"/>
    </row>
    <row r="24" spans="1:23" s="14" customFormat="1" ht="59.25" customHeight="1" thickBot="1">
      <c r="A24" s="48">
        <f>A23+1</f>
        <v>45373</v>
      </c>
      <c r="B24" s="18" t="s">
        <v>3</v>
      </c>
      <c r="C24" s="71" t="s">
        <v>63</v>
      </c>
      <c r="D24" s="70" t="s">
        <v>141</v>
      </c>
      <c r="E24" s="70" t="s">
        <v>140</v>
      </c>
      <c r="F24" s="70" t="s">
        <v>101</v>
      </c>
      <c r="G24" s="70" t="s">
        <v>102</v>
      </c>
      <c r="H24" s="89" t="s">
        <v>76</v>
      </c>
      <c r="I24" s="77"/>
      <c r="J24" s="77"/>
      <c r="K24" s="49">
        <v>5.5</v>
      </c>
      <c r="L24" s="49">
        <v>2.4000000000000004</v>
      </c>
      <c r="M24" s="49">
        <v>1.3000000000000003</v>
      </c>
      <c r="N24" s="49">
        <v>0</v>
      </c>
      <c r="O24" s="49">
        <v>2.8</v>
      </c>
      <c r="P24" s="49">
        <v>1</v>
      </c>
      <c r="Q24" s="50">
        <v>783.5</v>
      </c>
    </row>
    <row r="25" spans="1:23" s="14" customFormat="1" ht="59.25" customHeight="1">
      <c r="A25" s="54">
        <f>A24+3</f>
        <v>45376</v>
      </c>
      <c r="B25" s="53" t="s">
        <v>4</v>
      </c>
      <c r="C25" s="73" t="s">
        <v>56</v>
      </c>
      <c r="D25" s="82" t="s">
        <v>153</v>
      </c>
      <c r="E25" s="82" t="s">
        <v>152</v>
      </c>
      <c r="F25" s="73" t="s">
        <v>53</v>
      </c>
      <c r="G25" s="75" t="s">
        <v>103</v>
      </c>
      <c r="H25" s="60" t="s">
        <v>76</v>
      </c>
      <c r="I25" s="78"/>
      <c r="J25" s="78"/>
      <c r="K25" s="56">
        <v>4.9000000000000004</v>
      </c>
      <c r="L25" s="56">
        <v>2.6</v>
      </c>
      <c r="M25" s="56">
        <v>1.1000000000000001</v>
      </c>
      <c r="N25" s="56">
        <v>0</v>
      </c>
      <c r="O25" s="56">
        <v>2.5</v>
      </c>
      <c r="P25" s="56">
        <v>1</v>
      </c>
      <c r="Q25" s="57">
        <v>738</v>
      </c>
      <c r="S25" s="58"/>
      <c r="T25" s="67"/>
      <c r="U25" s="67"/>
    </row>
    <row r="26" spans="1:23" s="14" customFormat="1" ht="59.25" customHeight="1">
      <c r="A26" s="41">
        <f>A25+1</f>
        <v>45377</v>
      </c>
      <c r="B26" s="15" t="s">
        <v>5</v>
      </c>
      <c r="C26" s="73" t="s">
        <v>88</v>
      </c>
      <c r="D26" s="81" t="s">
        <v>75</v>
      </c>
      <c r="E26" s="75" t="s">
        <v>145</v>
      </c>
      <c r="F26" s="73" t="s">
        <v>46</v>
      </c>
      <c r="G26" s="75" t="s">
        <v>147</v>
      </c>
      <c r="H26" s="60" t="s">
        <v>76</v>
      </c>
      <c r="I26" s="79"/>
      <c r="J26" s="79" t="s">
        <v>110</v>
      </c>
      <c r="K26" s="17">
        <v>4</v>
      </c>
      <c r="L26" s="17">
        <v>2.3000000000000003</v>
      </c>
      <c r="M26" s="17">
        <v>1.75</v>
      </c>
      <c r="N26" s="17">
        <v>0</v>
      </c>
      <c r="O26" s="17">
        <v>2.5</v>
      </c>
      <c r="P26" s="17">
        <v>1</v>
      </c>
      <c r="Q26" s="47">
        <v>668.75</v>
      </c>
    </row>
    <row r="27" spans="1:23" s="14" customFormat="1" ht="59.25" customHeight="1">
      <c r="A27" s="62">
        <f>A26+1</f>
        <v>45378</v>
      </c>
      <c r="B27" s="15" t="s">
        <v>34</v>
      </c>
      <c r="C27" s="73" t="s">
        <v>65</v>
      </c>
      <c r="D27" s="75" t="s">
        <v>106</v>
      </c>
      <c r="E27" s="75" t="s">
        <v>149</v>
      </c>
      <c r="F27" s="73" t="s">
        <v>70</v>
      </c>
      <c r="G27" s="75" t="s">
        <v>143</v>
      </c>
      <c r="H27" s="60" t="s">
        <v>76</v>
      </c>
      <c r="I27" s="78"/>
      <c r="J27" s="78"/>
      <c r="K27" s="56">
        <v>4.75</v>
      </c>
      <c r="L27" s="56">
        <v>2.8</v>
      </c>
      <c r="M27" s="56">
        <v>1.55</v>
      </c>
      <c r="N27" s="56">
        <v>0</v>
      </c>
      <c r="O27" s="56">
        <v>2.5</v>
      </c>
      <c r="P27" s="56">
        <v>1</v>
      </c>
      <c r="Q27" s="57">
        <v>753.75</v>
      </c>
    </row>
    <row r="28" spans="1:23" s="14" customFormat="1" ht="59.25" customHeight="1">
      <c r="A28" s="62">
        <f>A27+1</f>
        <v>45379</v>
      </c>
      <c r="B28" s="15" t="s">
        <v>35</v>
      </c>
      <c r="C28" s="75" t="s">
        <v>104</v>
      </c>
      <c r="D28" s="75" t="s">
        <v>146</v>
      </c>
      <c r="E28" s="73" t="s">
        <v>61</v>
      </c>
      <c r="F28" s="73" t="s">
        <v>54</v>
      </c>
      <c r="G28" s="75" t="s">
        <v>144</v>
      </c>
      <c r="H28" s="60"/>
      <c r="I28" s="79" t="s">
        <v>78</v>
      </c>
      <c r="J28" s="78"/>
      <c r="K28" s="17">
        <v>3.8</v>
      </c>
      <c r="L28" s="17">
        <v>1.8</v>
      </c>
      <c r="M28" s="17">
        <v>1.5</v>
      </c>
      <c r="N28" s="17">
        <v>0.8</v>
      </c>
      <c r="O28" s="17">
        <v>2.5</v>
      </c>
      <c r="P28" s="17">
        <v>0</v>
      </c>
      <c r="Q28" s="17">
        <v>671</v>
      </c>
    </row>
    <row r="29" spans="1:23" s="14" customFormat="1" ht="59.25" customHeight="1" thickBot="1">
      <c r="A29" s="65">
        <f>A28+1</f>
        <v>45380</v>
      </c>
      <c r="B29" s="18" t="s">
        <v>36</v>
      </c>
      <c r="C29" s="71" t="s">
        <v>44</v>
      </c>
      <c r="D29" s="84" t="s">
        <v>151</v>
      </c>
      <c r="E29" s="70" t="s">
        <v>105</v>
      </c>
      <c r="F29" s="71" t="s">
        <v>42</v>
      </c>
      <c r="G29" s="85" t="s">
        <v>155</v>
      </c>
      <c r="H29" s="61" t="s">
        <v>76</v>
      </c>
      <c r="I29" s="77"/>
      <c r="J29" s="77"/>
      <c r="K29" s="49">
        <v>3.8</v>
      </c>
      <c r="L29" s="49">
        <v>2.5</v>
      </c>
      <c r="M29" s="49">
        <v>1.4000000000000001</v>
      </c>
      <c r="N29" s="49">
        <v>0</v>
      </c>
      <c r="O29" s="49">
        <v>2.5</v>
      </c>
      <c r="P29" s="49">
        <v>1</v>
      </c>
      <c r="Q29" s="49">
        <v>661</v>
      </c>
    </row>
    <row r="30" spans="1:23" ht="25.5" customHeight="1" thickBot="1">
      <c r="A30" s="19"/>
      <c r="B30" s="19"/>
      <c r="C30" s="100" t="s">
        <v>19</v>
      </c>
      <c r="D30" s="37" t="s">
        <v>20</v>
      </c>
      <c r="E30" s="94" t="s">
        <v>21</v>
      </c>
      <c r="F30" s="94" t="s">
        <v>22</v>
      </c>
      <c r="G30" s="94" t="s">
        <v>23</v>
      </c>
      <c r="H30" s="94" t="s">
        <v>24</v>
      </c>
      <c r="I30" s="95" t="s">
        <v>25</v>
      </c>
      <c r="J30" s="95"/>
      <c r="K30" s="95"/>
      <c r="L30" s="95"/>
      <c r="M30" s="92" t="s">
        <v>26</v>
      </c>
      <c r="N30" s="92" t="s">
        <v>27</v>
      </c>
      <c r="O30" s="20"/>
      <c r="P30" s="20"/>
    </row>
    <row r="31" spans="1:23" ht="19.5" customHeight="1" thickBot="1">
      <c r="A31" s="19"/>
      <c r="B31" s="19"/>
      <c r="C31" s="95"/>
      <c r="D31" s="38" t="s">
        <v>31</v>
      </c>
      <c r="E31" s="95"/>
      <c r="F31" s="95"/>
      <c r="G31" s="95"/>
      <c r="H31" s="95"/>
      <c r="I31" s="39" t="s">
        <v>28</v>
      </c>
      <c r="J31" s="96" t="s">
        <v>29</v>
      </c>
      <c r="K31" s="97"/>
      <c r="L31" s="40" t="s">
        <v>30</v>
      </c>
      <c r="M31" s="93"/>
      <c r="N31" s="93"/>
      <c r="O31" s="20"/>
      <c r="P31" s="20"/>
    </row>
    <row r="32" spans="1:23" ht="19.5" customHeight="1" thickBot="1">
      <c r="A32" s="19"/>
      <c r="B32" s="19"/>
      <c r="C32" s="42">
        <v>1</v>
      </c>
      <c r="D32" s="43">
        <v>4</v>
      </c>
      <c r="E32" s="43">
        <v>7</v>
      </c>
      <c r="F32" s="43">
        <v>9</v>
      </c>
      <c r="G32" s="43">
        <v>21</v>
      </c>
      <c r="H32" s="44">
        <v>0</v>
      </c>
      <c r="I32" s="42">
        <v>4</v>
      </c>
      <c r="J32" s="98">
        <v>2</v>
      </c>
      <c r="K32" s="99"/>
      <c r="L32" s="43">
        <v>0</v>
      </c>
      <c r="M32" s="43">
        <v>4</v>
      </c>
      <c r="N32" s="45">
        <v>4</v>
      </c>
      <c r="O32" s="20"/>
      <c r="P32" s="20"/>
    </row>
    <row r="33" spans="1:18" ht="39.75" customHeight="1">
      <c r="A33" s="91" t="s">
        <v>73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69"/>
    </row>
    <row r="34" spans="1:18" ht="39.75" customHeight="1">
      <c r="A34" s="91" t="s">
        <v>74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</row>
    <row r="35" spans="1:18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18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18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8" s="25" customFormat="1"/>
    <row r="39" spans="1:18" s="25" customFormat="1">
      <c r="C39" s="21"/>
    </row>
    <row r="40" spans="1:18" s="25" customFormat="1">
      <c r="C40" s="21"/>
      <c r="E40" s="24"/>
      <c r="F40" s="22"/>
      <c r="G40" s="22"/>
      <c r="H40" s="22"/>
      <c r="I40" s="30"/>
      <c r="J40" s="30"/>
    </row>
    <row r="41" spans="1:18" s="25" customFormat="1">
      <c r="C41" s="21"/>
      <c r="D41" s="21"/>
      <c r="E41" s="24"/>
      <c r="F41" s="22"/>
      <c r="G41" s="22"/>
      <c r="H41" s="22"/>
      <c r="I41" s="30"/>
      <c r="J41" s="30"/>
    </row>
    <row r="42" spans="1:18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4"/>
      <c r="L43" s="22"/>
      <c r="M43" s="22"/>
      <c r="N43" s="22"/>
      <c r="O43" s="30"/>
    </row>
    <row r="44" spans="1:18" s="25" customFormat="1">
      <c r="F44" s="31"/>
      <c r="K44" s="21"/>
      <c r="L44" s="21"/>
      <c r="M44" s="21"/>
      <c r="N44" s="21"/>
      <c r="O44" s="21"/>
      <c r="P44" s="21"/>
      <c r="Q44" s="21"/>
    </row>
    <row r="45" spans="1:18" s="25" customFormat="1">
      <c r="F45" s="7"/>
      <c r="K45" s="21"/>
      <c r="L45" s="21"/>
      <c r="M45" s="21"/>
      <c r="N45" s="21"/>
      <c r="O45" s="21"/>
      <c r="P45" s="21"/>
      <c r="Q45" s="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0">
    <pageSetUpPr fitToPage="1"/>
  </sheetPr>
  <dimension ref="A1:AB54"/>
  <sheetViews>
    <sheetView view="pageBreakPreview" zoomScale="80" zoomScaleNormal="70" zoomScaleSheetLayoutView="8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40.36328125" style="25" customWidth="1"/>
    <col min="4" max="4" width="32.36328125" style="25" customWidth="1"/>
    <col min="5" max="5" width="31.08984375" style="25" customWidth="1"/>
    <col min="6" max="7" width="26" style="25" customWidth="1"/>
    <col min="8" max="10" width="7.6328125" style="25" customWidth="1"/>
    <col min="11" max="17" width="5" style="21" customWidth="1"/>
    <col min="18" max="16384" width="9" style="23"/>
  </cols>
  <sheetData>
    <row r="1" spans="1:28" s="3" customFormat="1">
      <c r="A1" s="110" t="s">
        <v>162</v>
      </c>
      <c r="B1" s="111"/>
      <c r="C1" s="111"/>
      <c r="D1" s="111"/>
      <c r="E1" s="111"/>
      <c r="F1" s="111"/>
      <c r="G1" s="111"/>
      <c r="H1" s="111"/>
      <c r="I1" s="1"/>
      <c r="J1" s="1"/>
      <c r="K1" s="2"/>
      <c r="L1" s="2"/>
      <c r="M1" s="2"/>
      <c r="N1" s="2"/>
      <c r="O1" s="2"/>
      <c r="P1" s="2"/>
      <c r="Q1" s="2"/>
    </row>
    <row r="2" spans="1:28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28" s="11" customFormat="1" ht="18.75" customHeight="1">
      <c r="A3" s="112" t="s">
        <v>6</v>
      </c>
      <c r="B3" s="114" t="s">
        <v>7</v>
      </c>
      <c r="C3" s="116" t="s">
        <v>8</v>
      </c>
      <c r="D3" s="116" t="s">
        <v>9</v>
      </c>
      <c r="E3" s="116" t="s">
        <v>10</v>
      </c>
      <c r="F3" s="116" t="s">
        <v>11</v>
      </c>
      <c r="G3" s="103" t="s">
        <v>12</v>
      </c>
      <c r="H3" s="103" t="s">
        <v>76</v>
      </c>
      <c r="I3" s="103" t="s">
        <v>84</v>
      </c>
      <c r="J3" s="107" t="s">
        <v>85</v>
      </c>
      <c r="K3" s="105" t="s">
        <v>37</v>
      </c>
      <c r="L3" s="101" t="s">
        <v>38</v>
      </c>
      <c r="M3" s="101" t="s">
        <v>13</v>
      </c>
      <c r="N3" s="101" t="s">
        <v>14</v>
      </c>
      <c r="O3" s="101" t="s">
        <v>15</v>
      </c>
      <c r="P3" s="101" t="s">
        <v>16</v>
      </c>
      <c r="Q3" s="51" t="s">
        <v>17</v>
      </c>
    </row>
    <row r="4" spans="1:28" s="11" customFormat="1" ht="95.25" customHeight="1" thickBot="1">
      <c r="A4" s="113"/>
      <c r="B4" s="115"/>
      <c r="C4" s="104"/>
      <c r="D4" s="104"/>
      <c r="E4" s="104"/>
      <c r="F4" s="104"/>
      <c r="G4" s="104"/>
      <c r="H4" s="104"/>
      <c r="I4" s="104"/>
      <c r="J4" s="108"/>
      <c r="K4" s="106"/>
      <c r="L4" s="102"/>
      <c r="M4" s="102"/>
      <c r="N4" s="102"/>
      <c r="O4" s="102"/>
      <c r="P4" s="102"/>
      <c r="Q4" s="52" t="s">
        <v>18</v>
      </c>
    </row>
    <row r="5" spans="1:28" s="14" customFormat="1" ht="57.75" hidden="1" customHeight="1">
      <c r="A5" s="54">
        <v>45348</v>
      </c>
      <c r="B5" s="53" t="s">
        <v>32</v>
      </c>
      <c r="C5" s="109"/>
      <c r="D5" s="109"/>
      <c r="E5" s="109"/>
      <c r="F5" s="109"/>
      <c r="G5" s="109"/>
      <c r="H5" s="55"/>
      <c r="I5" s="12"/>
      <c r="J5" s="12"/>
      <c r="K5" s="13" t="e">
        <f>#REF!</f>
        <v>#REF!</v>
      </c>
      <c r="L5" s="13" t="e">
        <f>#REF!+IF(J5="豆漿",0.5,0)</f>
        <v>#REF!</v>
      </c>
      <c r="M5" s="13" t="e">
        <f>#REF!</f>
        <v>#REF!</v>
      </c>
      <c r="N5" s="13">
        <f>IF(I5="鮮奶",0.8,0)</f>
        <v>0</v>
      </c>
      <c r="O5" s="13" t="e">
        <f>#REF!</f>
        <v>#REF!</v>
      </c>
      <c r="P5" s="13">
        <f>IF(H5="水果",1,0)</f>
        <v>0</v>
      </c>
      <c r="Q5" s="46" t="e">
        <f>K5*70+L5*75+M5*25+N5*150+O5*45+P5*60</f>
        <v>#REF!</v>
      </c>
    </row>
    <row r="6" spans="1:28" s="14" customFormat="1" ht="59.25" hidden="1" customHeight="1">
      <c r="A6" s="41">
        <f>A5+1</f>
        <v>45349</v>
      </c>
      <c r="B6" s="15" t="s">
        <v>33</v>
      </c>
      <c r="C6" s="60"/>
      <c r="D6" s="60"/>
      <c r="E6" s="60"/>
      <c r="F6" s="60"/>
      <c r="G6" s="60"/>
      <c r="H6" s="16"/>
      <c r="I6" s="16"/>
      <c r="J6" s="16"/>
      <c r="K6" s="17" t="e">
        <f>#REF!</f>
        <v>#REF!</v>
      </c>
      <c r="L6" s="17" t="e">
        <f>#REF!+IF(J6="豆漿",0.5,0)</f>
        <v>#REF!</v>
      </c>
      <c r="M6" s="17" t="e">
        <f>#REF!</f>
        <v>#REF!</v>
      </c>
      <c r="N6" s="17">
        <f t="shared" ref="N6:N8" si="0">IF(I6="鮮奶",0.8,0)</f>
        <v>0</v>
      </c>
      <c r="O6" s="17" t="e">
        <f>#REF!</f>
        <v>#REF!</v>
      </c>
      <c r="P6" s="17">
        <f t="shared" ref="P6:P8" si="1">IF(H6="水果",1,0)</f>
        <v>0</v>
      </c>
      <c r="Q6" s="47" t="e">
        <f t="shared" ref="Q6:Q8" si="2">K6*70+L6*75+M6*25+N6*150+O6*45+P6*60</f>
        <v>#REF!</v>
      </c>
    </row>
    <row r="7" spans="1:28" s="14" customFormat="1" ht="59.25" hidden="1" customHeight="1">
      <c r="A7" s="41">
        <f>A6+1</f>
        <v>45350</v>
      </c>
      <c r="B7" s="15" t="s">
        <v>34</v>
      </c>
      <c r="C7" s="60"/>
      <c r="D7" s="60"/>
      <c r="E7" s="60"/>
      <c r="F7" s="60"/>
      <c r="G7" s="60"/>
      <c r="H7" s="16"/>
      <c r="I7" s="16"/>
      <c r="J7" s="16"/>
      <c r="K7" s="17" t="e">
        <f>#REF!</f>
        <v>#REF!</v>
      </c>
      <c r="L7" s="17" t="e">
        <f>#REF!+IF(J7="豆漿",0.5,0)</f>
        <v>#REF!</v>
      </c>
      <c r="M7" s="17" t="e">
        <f>#REF!</f>
        <v>#REF!</v>
      </c>
      <c r="N7" s="17">
        <f t="shared" si="0"/>
        <v>0</v>
      </c>
      <c r="O7" s="17" t="e">
        <f>#REF!</f>
        <v>#REF!</v>
      </c>
      <c r="P7" s="17">
        <f t="shared" si="1"/>
        <v>0</v>
      </c>
      <c r="Q7" s="47" t="e">
        <f t="shared" si="2"/>
        <v>#REF!</v>
      </c>
    </row>
    <row r="8" spans="1:28" s="14" customFormat="1" ht="59.25" hidden="1" customHeight="1">
      <c r="A8" s="41">
        <f>A7+1</f>
        <v>45351</v>
      </c>
      <c r="B8" s="15" t="s">
        <v>2</v>
      </c>
      <c r="C8" s="60"/>
      <c r="D8" s="60"/>
      <c r="E8" s="60"/>
      <c r="F8" s="60"/>
      <c r="G8" s="60"/>
      <c r="H8" s="16"/>
      <c r="I8" s="16"/>
      <c r="J8" s="16"/>
      <c r="K8" s="17" t="e">
        <f>#REF!</f>
        <v>#REF!</v>
      </c>
      <c r="L8" s="17" t="e">
        <f>#REF!+IF(J8="豆漿",0.5,0)</f>
        <v>#REF!</v>
      </c>
      <c r="M8" s="17" t="e">
        <f>#REF!</f>
        <v>#REF!</v>
      </c>
      <c r="N8" s="17">
        <f t="shared" si="0"/>
        <v>0</v>
      </c>
      <c r="O8" s="17" t="e">
        <f>#REF!</f>
        <v>#REF!</v>
      </c>
      <c r="P8" s="17">
        <f t="shared" si="1"/>
        <v>0</v>
      </c>
      <c r="Q8" s="47" t="e">
        <f t="shared" si="2"/>
        <v>#REF!</v>
      </c>
    </row>
    <row r="9" spans="1:28" s="14" customFormat="1" ht="59.25" customHeight="1" thickBot="1">
      <c r="A9" s="48">
        <f>A8+1</f>
        <v>45352</v>
      </c>
      <c r="B9" s="18" t="s">
        <v>3</v>
      </c>
      <c r="C9" s="71" t="s">
        <v>55</v>
      </c>
      <c r="D9" s="70" t="s">
        <v>89</v>
      </c>
      <c r="E9" s="70" t="s">
        <v>113</v>
      </c>
      <c r="F9" s="71" t="s">
        <v>67</v>
      </c>
      <c r="G9" s="70" t="s">
        <v>114</v>
      </c>
      <c r="H9" s="76" t="s">
        <v>77</v>
      </c>
      <c r="I9" s="77"/>
      <c r="J9" s="77"/>
      <c r="K9" s="49">
        <v>4</v>
      </c>
      <c r="L9" s="49">
        <v>2.8000000000000003</v>
      </c>
      <c r="M9" s="49">
        <v>1.45</v>
      </c>
      <c r="N9" s="49">
        <v>0</v>
      </c>
      <c r="O9" s="49">
        <v>2.5</v>
      </c>
      <c r="P9" s="49">
        <v>1</v>
      </c>
      <c r="Q9" s="50">
        <v>698.75</v>
      </c>
      <c r="AB9" s="66"/>
    </row>
    <row r="10" spans="1:28" s="14" customFormat="1" ht="59.25" customHeight="1">
      <c r="A10" s="54">
        <f>A9+3</f>
        <v>45355</v>
      </c>
      <c r="B10" s="53" t="s">
        <v>4</v>
      </c>
      <c r="C10" s="72" t="s">
        <v>115</v>
      </c>
      <c r="D10" s="75" t="s">
        <v>116</v>
      </c>
      <c r="E10" s="74" t="s">
        <v>62</v>
      </c>
      <c r="F10" s="74" t="s">
        <v>46</v>
      </c>
      <c r="G10" s="72" t="s">
        <v>90</v>
      </c>
      <c r="H10" s="78" t="s">
        <v>76</v>
      </c>
      <c r="I10" s="78"/>
      <c r="J10" s="78"/>
      <c r="K10" s="56">
        <v>4.3</v>
      </c>
      <c r="L10" s="56">
        <v>2.5</v>
      </c>
      <c r="M10" s="56">
        <v>1.2</v>
      </c>
      <c r="N10" s="56">
        <v>0</v>
      </c>
      <c r="O10" s="56">
        <v>2.5</v>
      </c>
      <c r="P10" s="13">
        <v>1</v>
      </c>
      <c r="Q10" s="46">
        <v>691</v>
      </c>
      <c r="T10" s="66"/>
      <c r="U10" s="66"/>
      <c r="V10" s="66"/>
    </row>
    <row r="11" spans="1:28" s="14" customFormat="1" ht="59.25" customHeight="1">
      <c r="A11" s="41">
        <f>A10+1</f>
        <v>45356</v>
      </c>
      <c r="B11" s="15" t="s">
        <v>5</v>
      </c>
      <c r="C11" s="73" t="s">
        <v>86</v>
      </c>
      <c r="D11" s="75" t="s">
        <v>117</v>
      </c>
      <c r="E11" s="75" t="s">
        <v>118</v>
      </c>
      <c r="F11" s="73" t="s">
        <v>47</v>
      </c>
      <c r="G11" s="75" t="s">
        <v>119</v>
      </c>
      <c r="H11" s="79" t="s">
        <v>76</v>
      </c>
      <c r="I11" s="79"/>
      <c r="J11" s="79"/>
      <c r="K11" s="17">
        <v>4.3</v>
      </c>
      <c r="L11" s="17">
        <v>2.4500000000000002</v>
      </c>
      <c r="M11" s="17">
        <v>1.7000000000000002</v>
      </c>
      <c r="N11" s="17">
        <v>0</v>
      </c>
      <c r="O11" s="17">
        <v>2.8</v>
      </c>
      <c r="P11" s="17">
        <v>1</v>
      </c>
      <c r="Q11" s="47">
        <v>713.25</v>
      </c>
      <c r="U11" s="63"/>
      <c r="AA11" s="64"/>
    </row>
    <row r="12" spans="1:28" s="14" customFormat="1" ht="59.25" customHeight="1">
      <c r="A12" s="41">
        <f>A11+1</f>
        <v>45357</v>
      </c>
      <c r="B12" s="15" t="s">
        <v>1</v>
      </c>
      <c r="C12" s="73" t="s">
        <v>63</v>
      </c>
      <c r="D12" s="75" t="s">
        <v>120</v>
      </c>
      <c r="E12" s="75" t="s">
        <v>92</v>
      </c>
      <c r="F12" s="73" t="s">
        <v>66</v>
      </c>
      <c r="G12" s="75" t="s">
        <v>121</v>
      </c>
      <c r="H12" s="79" t="s">
        <v>76</v>
      </c>
      <c r="I12" s="79"/>
      <c r="J12" s="79"/>
      <c r="K12" s="17">
        <v>4.0999999999999996</v>
      </c>
      <c r="L12" s="17">
        <v>2.8000000000000003</v>
      </c>
      <c r="M12" s="17">
        <v>1.45</v>
      </c>
      <c r="N12" s="17">
        <v>0</v>
      </c>
      <c r="O12" s="17">
        <v>2.5</v>
      </c>
      <c r="P12" s="17">
        <v>1</v>
      </c>
      <c r="Q12" s="47">
        <v>705.75</v>
      </c>
    </row>
    <row r="13" spans="1:28" s="14" customFormat="1" ht="59.25" customHeight="1">
      <c r="A13" s="41">
        <f>A12+1</f>
        <v>45358</v>
      </c>
      <c r="B13" s="15" t="s">
        <v>2</v>
      </c>
      <c r="C13" s="73" t="s">
        <v>57</v>
      </c>
      <c r="D13" s="75" t="s">
        <v>122</v>
      </c>
      <c r="E13" s="75" t="s">
        <v>123</v>
      </c>
      <c r="F13" s="73" t="s">
        <v>48</v>
      </c>
      <c r="G13" s="72" t="s">
        <v>93</v>
      </c>
      <c r="H13" s="79" t="s">
        <v>76</v>
      </c>
      <c r="I13" s="79"/>
      <c r="J13" s="79"/>
      <c r="K13" s="17">
        <v>4.2</v>
      </c>
      <c r="L13" s="17">
        <v>2.4</v>
      </c>
      <c r="M13" s="17">
        <v>1.8499999999999999</v>
      </c>
      <c r="N13" s="17">
        <v>0</v>
      </c>
      <c r="O13" s="17">
        <v>2.5</v>
      </c>
      <c r="P13" s="17">
        <v>1</v>
      </c>
      <c r="Q13" s="47">
        <v>692.75</v>
      </c>
    </row>
    <row r="14" spans="1:28" s="14" customFormat="1" ht="59.25" customHeight="1" thickBot="1">
      <c r="A14" s="48">
        <f>A13+1</f>
        <v>45359</v>
      </c>
      <c r="B14" s="18" t="s">
        <v>3</v>
      </c>
      <c r="C14" s="71" t="s">
        <v>58</v>
      </c>
      <c r="D14" s="70" t="s">
        <v>124</v>
      </c>
      <c r="E14" s="70" t="s">
        <v>125</v>
      </c>
      <c r="F14" s="71" t="s">
        <v>70</v>
      </c>
      <c r="G14" s="70" t="s">
        <v>94</v>
      </c>
      <c r="H14" s="80"/>
      <c r="I14" s="77" t="s">
        <v>78</v>
      </c>
      <c r="J14" s="77"/>
      <c r="K14" s="17">
        <v>4</v>
      </c>
      <c r="L14" s="17">
        <v>2.9</v>
      </c>
      <c r="M14" s="17">
        <v>1.2</v>
      </c>
      <c r="N14" s="17">
        <v>0.8</v>
      </c>
      <c r="O14" s="17">
        <v>2.5</v>
      </c>
      <c r="P14" s="17">
        <v>0</v>
      </c>
      <c r="Q14" s="47">
        <v>760</v>
      </c>
      <c r="S14" s="66"/>
      <c r="V14" s="63"/>
    </row>
    <row r="15" spans="1:28" s="14" customFormat="1" ht="59.25" customHeight="1">
      <c r="A15" s="54">
        <f>A14+3</f>
        <v>45362</v>
      </c>
      <c r="B15" s="53" t="s">
        <v>4</v>
      </c>
      <c r="C15" s="74" t="s">
        <v>44</v>
      </c>
      <c r="D15" s="72" t="s">
        <v>126</v>
      </c>
      <c r="E15" s="72" t="s">
        <v>127</v>
      </c>
      <c r="F15" s="74" t="s">
        <v>49</v>
      </c>
      <c r="G15" s="86" t="s">
        <v>156</v>
      </c>
      <c r="H15" s="78"/>
      <c r="I15" s="78" t="s">
        <v>78</v>
      </c>
      <c r="J15" s="78"/>
      <c r="K15" s="13">
        <v>4</v>
      </c>
      <c r="L15" s="13">
        <v>2.0499999999999998</v>
      </c>
      <c r="M15" s="13">
        <v>1.25</v>
      </c>
      <c r="N15" s="13">
        <v>0.8</v>
      </c>
      <c r="O15" s="13">
        <v>2.5</v>
      </c>
      <c r="P15" s="13">
        <v>0</v>
      </c>
      <c r="Q15" s="46">
        <v>697.5</v>
      </c>
      <c r="S15" s="68"/>
    </row>
    <row r="16" spans="1:28" s="14" customFormat="1" ht="59.25" customHeight="1">
      <c r="A16" s="41">
        <f>A15+1</f>
        <v>45363</v>
      </c>
      <c r="B16" s="15" t="s">
        <v>5</v>
      </c>
      <c r="C16" s="73" t="s">
        <v>87</v>
      </c>
      <c r="D16" s="82" t="s">
        <v>157</v>
      </c>
      <c r="E16" s="75" t="s">
        <v>128</v>
      </c>
      <c r="F16" s="73" t="s">
        <v>50</v>
      </c>
      <c r="G16" s="72" t="s">
        <v>95</v>
      </c>
      <c r="H16" s="79" t="s">
        <v>76</v>
      </c>
      <c r="I16" s="79"/>
      <c r="J16" s="79"/>
      <c r="K16" s="17">
        <v>4.7</v>
      </c>
      <c r="L16" s="17">
        <v>2.5</v>
      </c>
      <c r="M16" s="17">
        <v>1.65</v>
      </c>
      <c r="N16" s="17">
        <v>0</v>
      </c>
      <c r="O16" s="17">
        <v>2.5</v>
      </c>
      <c r="P16" s="17">
        <v>1</v>
      </c>
      <c r="Q16" s="47">
        <v>730.25</v>
      </c>
      <c r="S16" s="66"/>
      <c r="V16" s="64"/>
    </row>
    <row r="17" spans="1:23" s="14" customFormat="1" ht="59.25" customHeight="1">
      <c r="A17" s="41">
        <f>A16+1</f>
        <v>45364</v>
      </c>
      <c r="B17" s="15" t="s">
        <v>1</v>
      </c>
      <c r="C17" s="73" t="s">
        <v>43</v>
      </c>
      <c r="D17" s="75" t="s">
        <v>129</v>
      </c>
      <c r="E17" s="75" t="s">
        <v>130</v>
      </c>
      <c r="F17" s="73" t="s">
        <v>40</v>
      </c>
      <c r="G17" s="83" t="s">
        <v>148</v>
      </c>
      <c r="H17" s="79" t="s">
        <v>76</v>
      </c>
      <c r="I17" s="79"/>
      <c r="J17" s="79"/>
      <c r="K17" s="17">
        <v>5.3</v>
      </c>
      <c r="L17" s="17">
        <v>2</v>
      </c>
      <c r="M17" s="17">
        <v>1.25</v>
      </c>
      <c r="N17" s="17">
        <v>0</v>
      </c>
      <c r="O17" s="17">
        <v>2.5</v>
      </c>
      <c r="P17" s="17">
        <v>1</v>
      </c>
      <c r="Q17" s="47">
        <v>724.75</v>
      </c>
      <c r="T17" s="33"/>
    </row>
    <row r="18" spans="1:23" s="14" customFormat="1" ht="59.25" customHeight="1">
      <c r="A18" s="41">
        <f>A17+1</f>
        <v>45365</v>
      </c>
      <c r="B18" s="15" t="s">
        <v>2</v>
      </c>
      <c r="C18" s="73" t="s">
        <v>56</v>
      </c>
      <c r="D18" s="82" t="s">
        <v>154</v>
      </c>
      <c r="E18" s="75" t="s">
        <v>96</v>
      </c>
      <c r="F18" s="73" t="s">
        <v>51</v>
      </c>
      <c r="G18" s="75" t="s">
        <v>131</v>
      </c>
      <c r="H18" s="79"/>
      <c r="I18" s="79"/>
      <c r="J18" s="78" t="s">
        <v>83</v>
      </c>
      <c r="K18" s="17">
        <v>4.2</v>
      </c>
      <c r="L18" s="17">
        <v>3.3000000000000003</v>
      </c>
      <c r="M18" s="17">
        <v>1.25</v>
      </c>
      <c r="N18" s="17">
        <v>0</v>
      </c>
      <c r="O18" s="17">
        <v>2.5</v>
      </c>
      <c r="P18" s="17">
        <v>0</v>
      </c>
      <c r="Q18" s="47">
        <v>685.25</v>
      </c>
      <c r="S18" s="64"/>
      <c r="U18" s="67"/>
    </row>
    <row r="19" spans="1:23" s="14" customFormat="1" ht="59.25" customHeight="1" thickBot="1">
      <c r="A19" s="48">
        <f>A18+1</f>
        <v>45366</v>
      </c>
      <c r="B19" s="18" t="s">
        <v>36</v>
      </c>
      <c r="C19" s="70" t="s">
        <v>132</v>
      </c>
      <c r="D19" s="70" t="s">
        <v>133</v>
      </c>
      <c r="E19" s="70" t="s">
        <v>107</v>
      </c>
      <c r="F19" s="71" t="s">
        <v>41</v>
      </c>
      <c r="G19" s="70" t="s">
        <v>97</v>
      </c>
      <c r="H19" s="77" t="s">
        <v>76</v>
      </c>
      <c r="I19" s="77"/>
      <c r="J19" s="77"/>
      <c r="K19" s="49">
        <v>4.5</v>
      </c>
      <c r="L19" s="49">
        <v>2.5</v>
      </c>
      <c r="M19" s="49">
        <v>2.3999999999999995</v>
      </c>
      <c r="N19" s="49">
        <v>0</v>
      </c>
      <c r="O19" s="49">
        <v>2.5</v>
      </c>
      <c r="P19" s="49">
        <v>1</v>
      </c>
      <c r="Q19" s="50">
        <v>735</v>
      </c>
      <c r="T19" s="67"/>
      <c r="U19" s="66"/>
    </row>
    <row r="20" spans="1:23" s="14" customFormat="1" ht="59.25" customHeight="1">
      <c r="A20" s="54">
        <f>A19+3</f>
        <v>45369</v>
      </c>
      <c r="B20" s="53" t="s">
        <v>4</v>
      </c>
      <c r="C20" s="73" t="s">
        <v>45</v>
      </c>
      <c r="D20" s="75" t="s">
        <v>142</v>
      </c>
      <c r="E20" s="75" t="s">
        <v>134</v>
      </c>
      <c r="F20" s="73" t="s">
        <v>52</v>
      </c>
      <c r="G20" s="82" t="s">
        <v>150</v>
      </c>
      <c r="H20" s="87" t="s">
        <v>76</v>
      </c>
      <c r="I20" s="78"/>
      <c r="J20" s="78"/>
      <c r="K20" s="56">
        <v>4.3</v>
      </c>
      <c r="L20" s="56">
        <v>2.4000000000000004</v>
      </c>
      <c r="M20" s="56">
        <v>1.6</v>
      </c>
      <c r="N20" s="56">
        <v>0</v>
      </c>
      <c r="O20" s="56">
        <v>2.5</v>
      </c>
      <c r="P20" s="56">
        <v>1</v>
      </c>
      <c r="Q20" s="57">
        <v>693.5</v>
      </c>
      <c r="U20" s="59"/>
    </row>
    <row r="21" spans="1:23" s="14" customFormat="1" ht="59.25" customHeight="1">
      <c r="A21" s="41">
        <f>A20+1</f>
        <v>45370</v>
      </c>
      <c r="B21" s="15" t="s">
        <v>5</v>
      </c>
      <c r="C21" s="73" t="s">
        <v>88</v>
      </c>
      <c r="D21" s="75" t="s">
        <v>98</v>
      </c>
      <c r="E21" s="75" t="s">
        <v>135</v>
      </c>
      <c r="F21" s="73" t="s">
        <v>47</v>
      </c>
      <c r="G21" s="75" t="s">
        <v>99</v>
      </c>
      <c r="H21" s="88"/>
      <c r="I21" s="79" t="s">
        <v>78</v>
      </c>
      <c r="J21" s="79"/>
      <c r="K21" s="17">
        <v>4.5999999999999996</v>
      </c>
      <c r="L21" s="17">
        <v>2</v>
      </c>
      <c r="M21" s="17">
        <v>1</v>
      </c>
      <c r="N21" s="17">
        <v>0.8</v>
      </c>
      <c r="O21" s="17">
        <v>2.5</v>
      </c>
      <c r="P21" s="17">
        <v>0</v>
      </c>
      <c r="Q21" s="47">
        <v>729.5</v>
      </c>
      <c r="S21" s="63"/>
    </row>
    <row r="22" spans="1:23" s="14" customFormat="1" ht="59.25" customHeight="1">
      <c r="A22" s="41">
        <f>A21+1</f>
        <v>45371</v>
      </c>
      <c r="B22" s="15" t="s">
        <v>1</v>
      </c>
      <c r="C22" s="73" t="s">
        <v>60</v>
      </c>
      <c r="D22" s="75" t="s">
        <v>108</v>
      </c>
      <c r="E22" s="75" t="s">
        <v>136</v>
      </c>
      <c r="F22" s="73" t="s">
        <v>66</v>
      </c>
      <c r="G22" s="75" t="s">
        <v>100</v>
      </c>
      <c r="H22" s="88"/>
      <c r="I22" s="79"/>
      <c r="J22" s="79" t="s">
        <v>82</v>
      </c>
      <c r="K22" s="17">
        <v>4</v>
      </c>
      <c r="L22" s="17">
        <v>3</v>
      </c>
      <c r="M22" s="17">
        <v>1.4</v>
      </c>
      <c r="N22" s="17">
        <v>0</v>
      </c>
      <c r="O22" s="17">
        <v>2.5</v>
      </c>
      <c r="P22" s="17">
        <v>1</v>
      </c>
      <c r="Q22" s="47">
        <v>712.5</v>
      </c>
      <c r="S22" s="90"/>
      <c r="T22" s="90"/>
      <c r="U22" s="90"/>
      <c r="V22" s="90"/>
      <c r="W22" s="90"/>
    </row>
    <row r="23" spans="1:23" s="14" customFormat="1" ht="59.25" customHeight="1">
      <c r="A23" s="41">
        <f>A22+1</f>
        <v>45372</v>
      </c>
      <c r="B23" s="15" t="s">
        <v>2</v>
      </c>
      <c r="C23" s="73" t="s">
        <v>91</v>
      </c>
      <c r="D23" s="82" t="s">
        <v>139</v>
      </c>
      <c r="E23" s="75" t="s">
        <v>137</v>
      </c>
      <c r="F23" s="73" t="s">
        <v>48</v>
      </c>
      <c r="G23" s="75" t="s">
        <v>138</v>
      </c>
      <c r="H23" s="88" t="s">
        <v>76</v>
      </c>
      <c r="I23" s="79"/>
      <c r="J23" s="78"/>
      <c r="K23" s="17">
        <v>4.3999999999999995</v>
      </c>
      <c r="L23" s="17">
        <v>2.5</v>
      </c>
      <c r="M23" s="17">
        <v>1.2</v>
      </c>
      <c r="N23" s="17">
        <v>0</v>
      </c>
      <c r="O23" s="17">
        <v>2.5</v>
      </c>
      <c r="P23" s="17">
        <v>1</v>
      </c>
      <c r="Q23" s="47">
        <v>698</v>
      </c>
      <c r="V23" s="59"/>
    </row>
    <row r="24" spans="1:23" s="14" customFormat="1" ht="59.25" customHeight="1" thickBot="1">
      <c r="A24" s="48">
        <f>A23+1</f>
        <v>45373</v>
      </c>
      <c r="B24" s="18" t="s">
        <v>3</v>
      </c>
      <c r="C24" s="71" t="s">
        <v>63</v>
      </c>
      <c r="D24" s="70" t="s">
        <v>141</v>
      </c>
      <c r="E24" s="70" t="s">
        <v>140</v>
      </c>
      <c r="F24" s="70" t="s">
        <v>101</v>
      </c>
      <c r="G24" s="70" t="s">
        <v>102</v>
      </c>
      <c r="H24" s="89" t="s">
        <v>76</v>
      </c>
      <c r="I24" s="77"/>
      <c r="J24" s="77"/>
      <c r="K24" s="49">
        <v>5.5</v>
      </c>
      <c r="L24" s="49">
        <v>2.4000000000000004</v>
      </c>
      <c r="M24" s="49">
        <v>1.3000000000000003</v>
      </c>
      <c r="N24" s="49">
        <v>0</v>
      </c>
      <c r="O24" s="49">
        <v>2.8</v>
      </c>
      <c r="P24" s="49">
        <v>1</v>
      </c>
      <c r="Q24" s="50">
        <v>783.5</v>
      </c>
    </row>
    <row r="25" spans="1:23" s="14" customFormat="1" ht="59.25" customHeight="1">
      <c r="A25" s="54">
        <f>A24+3</f>
        <v>45376</v>
      </c>
      <c r="B25" s="53" t="s">
        <v>4</v>
      </c>
      <c r="C25" s="73" t="s">
        <v>56</v>
      </c>
      <c r="D25" s="82" t="s">
        <v>153</v>
      </c>
      <c r="E25" s="82" t="s">
        <v>152</v>
      </c>
      <c r="F25" s="73" t="s">
        <v>53</v>
      </c>
      <c r="G25" s="75" t="s">
        <v>103</v>
      </c>
      <c r="H25" s="60" t="s">
        <v>76</v>
      </c>
      <c r="I25" s="78"/>
      <c r="J25" s="78"/>
      <c r="K25" s="56">
        <v>4.9000000000000004</v>
      </c>
      <c r="L25" s="56">
        <v>2.6</v>
      </c>
      <c r="M25" s="56">
        <v>1.1000000000000001</v>
      </c>
      <c r="N25" s="56">
        <v>0</v>
      </c>
      <c r="O25" s="56">
        <v>2.5</v>
      </c>
      <c r="P25" s="56">
        <v>1</v>
      </c>
      <c r="Q25" s="57">
        <v>738</v>
      </c>
      <c r="S25" s="58"/>
      <c r="T25" s="67"/>
      <c r="U25" s="67"/>
    </row>
    <row r="26" spans="1:23" s="14" customFormat="1" ht="59.25" customHeight="1">
      <c r="A26" s="41">
        <f>A25+1</f>
        <v>45377</v>
      </c>
      <c r="B26" s="15" t="s">
        <v>5</v>
      </c>
      <c r="C26" s="73" t="s">
        <v>88</v>
      </c>
      <c r="D26" s="81" t="s">
        <v>75</v>
      </c>
      <c r="E26" s="75" t="s">
        <v>145</v>
      </c>
      <c r="F26" s="73" t="s">
        <v>46</v>
      </c>
      <c r="G26" s="75" t="s">
        <v>147</v>
      </c>
      <c r="H26" s="60" t="s">
        <v>76</v>
      </c>
      <c r="I26" s="79"/>
      <c r="J26" s="79"/>
      <c r="K26" s="17">
        <v>4</v>
      </c>
      <c r="L26" s="17">
        <v>2.3000000000000003</v>
      </c>
      <c r="M26" s="17">
        <v>1.75</v>
      </c>
      <c r="N26" s="17">
        <v>0</v>
      </c>
      <c r="O26" s="17">
        <v>2.5</v>
      </c>
      <c r="P26" s="17">
        <v>1</v>
      </c>
      <c r="Q26" s="47">
        <v>668.75</v>
      </c>
    </row>
    <row r="27" spans="1:23" s="14" customFormat="1" ht="59.25" customHeight="1">
      <c r="A27" s="62">
        <f>A26+1</f>
        <v>45378</v>
      </c>
      <c r="B27" s="15" t="s">
        <v>34</v>
      </c>
      <c r="C27" s="73" t="s">
        <v>65</v>
      </c>
      <c r="D27" s="75" t="s">
        <v>106</v>
      </c>
      <c r="E27" s="75" t="s">
        <v>149</v>
      </c>
      <c r="F27" s="73" t="s">
        <v>70</v>
      </c>
      <c r="G27" s="75" t="s">
        <v>143</v>
      </c>
      <c r="H27" s="60" t="s">
        <v>76</v>
      </c>
      <c r="I27" s="78"/>
      <c r="J27" s="78"/>
      <c r="K27" s="56">
        <v>4.75</v>
      </c>
      <c r="L27" s="56">
        <v>2.8</v>
      </c>
      <c r="M27" s="56">
        <v>1.55</v>
      </c>
      <c r="N27" s="56">
        <v>0</v>
      </c>
      <c r="O27" s="56">
        <v>2.5</v>
      </c>
      <c r="P27" s="56">
        <v>1</v>
      </c>
      <c r="Q27" s="57">
        <v>753.75</v>
      </c>
    </row>
    <row r="28" spans="1:23" s="14" customFormat="1" ht="59.25" customHeight="1">
      <c r="A28" s="62">
        <f>A27+1</f>
        <v>45379</v>
      </c>
      <c r="B28" s="15" t="s">
        <v>35</v>
      </c>
      <c r="C28" s="75" t="s">
        <v>104</v>
      </c>
      <c r="D28" s="75" t="s">
        <v>146</v>
      </c>
      <c r="E28" s="73" t="s">
        <v>61</v>
      </c>
      <c r="F28" s="73" t="s">
        <v>54</v>
      </c>
      <c r="G28" s="75" t="s">
        <v>144</v>
      </c>
      <c r="H28" s="60"/>
      <c r="I28" s="79" t="s">
        <v>78</v>
      </c>
      <c r="J28" s="78"/>
      <c r="K28" s="17">
        <v>3.8</v>
      </c>
      <c r="L28" s="17">
        <v>1.8</v>
      </c>
      <c r="M28" s="17">
        <v>1.5</v>
      </c>
      <c r="N28" s="17">
        <v>0.8</v>
      </c>
      <c r="O28" s="17">
        <v>2.5</v>
      </c>
      <c r="P28" s="17">
        <v>0</v>
      </c>
      <c r="Q28" s="17">
        <v>671</v>
      </c>
    </row>
    <row r="29" spans="1:23" s="14" customFormat="1" ht="59.25" customHeight="1" thickBot="1">
      <c r="A29" s="65">
        <f>A28+1</f>
        <v>45380</v>
      </c>
      <c r="B29" s="18" t="s">
        <v>36</v>
      </c>
      <c r="C29" s="71" t="s">
        <v>44</v>
      </c>
      <c r="D29" s="84" t="s">
        <v>151</v>
      </c>
      <c r="E29" s="70" t="s">
        <v>105</v>
      </c>
      <c r="F29" s="71" t="s">
        <v>42</v>
      </c>
      <c r="G29" s="85" t="s">
        <v>155</v>
      </c>
      <c r="H29" s="61" t="s">
        <v>76</v>
      </c>
      <c r="I29" s="77"/>
      <c r="J29" s="77"/>
      <c r="K29" s="49">
        <v>3.8</v>
      </c>
      <c r="L29" s="49">
        <v>2.5</v>
      </c>
      <c r="M29" s="49">
        <v>1.4000000000000001</v>
      </c>
      <c r="N29" s="49">
        <v>0</v>
      </c>
      <c r="O29" s="49">
        <v>2.5</v>
      </c>
      <c r="P29" s="49">
        <v>1</v>
      </c>
      <c r="Q29" s="49">
        <v>661</v>
      </c>
    </row>
    <row r="30" spans="1:23" ht="25.5" customHeight="1" thickBot="1">
      <c r="A30" s="19"/>
      <c r="B30" s="19"/>
      <c r="C30" s="100" t="s">
        <v>19</v>
      </c>
      <c r="D30" s="37" t="s">
        <v>20</v>
      </c>
      <c r="E30" s="94" t="s">
        <v>21</v>
      </c>
      <c r="F30" s="94" t="s">
        <v>22</v>
      </c>
      <c r="G30" s="94" t="s">
        <v>23</v>
      </c>
      <c r="H30" s="94" t="s">
        <v>24</v>
      </c>
      <c r="I30" s="95" t="s">
        <v>25</v>
      </c>
      <c r="J30" s="95"/>
      <c r="K30" s="95"/>
      <c r="L30" s="95"/>
      <c r="M30" s="92" t="s">
        <v>26</v>
      </c>
      <c r="N30" s="92" t="s">
        <v>27</v>
      </c>
      <c r="O30" s="20"/>
      <c r="P30" s="20"/>
    </row>
    <row r="31" spans="1:23" ht="19.5" customHeight="1" thickBot="1">
      <c r="A31" s="19"/>
      <c r="B31" s="19"/>
      <c r="C31" s="95"/>
      <c r="D31" s="38" t="s">
        <v>31</v>
      </c>
      <c r="E31" s="95"/>
      <c r="F31" s="95"/>
      <c r="G31" s="95"/>
      <c r="H31" s="95"/>
      <c r="I31" s="39" t="s">
        <v>28</v>
      </c>
      <c r="J31" s="96" t="s">
        <v>29</v>
      </c>
      <c r="K31" s="97"/>
      <c r="L31" s="40" t="s">
        <v>30</v>
      </c>
      <c r="M31" s="93"/>
      <c r="N31" s="93"/>
      <c r="O31" s="20"/>
      <c r="P31" s="20"/>
    </row>
    <row r="32" spans="1:23" ht="19.5" customHeight="1" thickBot="1">
      <c r="A32" s="19"/>
      <c r="B32" s="19"/>
      <c r="C32" s="42">
        <v>1</v>
      </c>
      <c r="D32" s="43">
        <v>4</v>
      </c>
      <c r="E32" s="43">
        <v>7</v>
      </c>
      <c r="F32" s="43">
        <v>9</v>
      </c>
      <c r="G32" s="43">
        <v>21</v>
      </c>
      <c r="H32" s="44">
        <v>0</v>
      </c>
      <c r="I32" s="42">
        <v>4</v>
      </c>
      <c r="J32" s="98">
        <v>2</v>
      </c>
      <c r="K32" s="99"/>
      <c r="L32" s="43">
        <v>0</v>
      </c>
      <c r="M32" s="43">
        <v>4</v>
      </c>
      <c r="N32" s="45">
        <v>4</v>
      </c>
      <c r="O32" s="20"/>
      <c r="P32" s="20"/>
    </row>
    <row r="33" spans="1:18" ht="39.75" customHeight="1">
      <c r="A33" s="91" t="s">
        <v>73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69"/>
    </row>
    <row r="34" spans="1:18" ht="39.75" customHeight="1">
      <c r="A34" s="91" t="s">
        <v>74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</row>
    <row r="35" spans="1:18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18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18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8" s="25" customFormat="1"/>
    <row r="39" spans="1:18" s="25" customFormat="1">
      <c r="C39" s="21"/>
    </row>
    <row r="40" spans="1:18" s="25" customFormat="1">
      <c r="C40" s="21"/>
      <c r="E40" s="24"/>
      <c r="F40" s="22"/>
      <c r="G40" s="22"/>
      <c r="H40" s="22"/>
      <c r="I40" s="30"/>
      <c r="J40" s="30"/>
    </row>
    <row r="41" spans="1:18" s="25" customFormat="1">
      <c r="C41" s="21"/>
      <c r="D41" s="21"/>
      <c r="E41" s="24"/>
      <c r="F41" s="22"/>
      <c r="G41" s="22"/>
      <c r="H41" s="22"/>
      <c r="I41" s="30"/>
      <c r="J41" s="30"/>
    </row>
    <row r="42" spans="1:18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4"/>
      <c r="L43" s="22"/>
      <c r="M43" s="22"/>
      <c r="N43" s="22"/>
      <c r="O43" s="30"/>
    </row>
    <row r="44" spans="1:18" s="25" customFormat="1">
      <c r="F44" s="31"/>
      <c r="K44" s="21"/>
      <c r="L44" s="21"/>
      <c r="M44" s="21"/>
      <c r="N44" s="21"/>
      <c r="O44" s="21"/>
      <c r="P44" s="21"/>
      <c r="Q44" s="21"/>
    </row>
    <row r="45" spans="1:18" s="25" customFormat="1">
      <c r="F45" s="7"/>
      <c r="K45" s="21"/>
      <c r="L45" s="21"/>
      <c r="M45" s="21"/>
      <c r="N45" s="21"/>
      <c r="O45" s="21"/>
      <c r="P45" s="21"/>
      <c r="Q45" s="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1">
    <pageSetUpPr fitToPage="1"/>
  </sheetPr>
  <dimension ref="A1:AB54"/>
  <sheetViews>
    <sheetView view="pageBreakPreview" zoomScale="80" zoomScaleNormal="70" zoomScaleSheetLayoutView="8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40.36328125" style="25" customWidth="1"/>
    <col min="4" max="4" width="32.36328125" style="25" customWidth="1"/>
    <col min="5" max="5" width="31.08984375" style="25" customWidth="1"/>
    <col min="6" max="7" width="26" style="25" customWidth="1"/>
    <col min="8" max="10" width="7.6328125" style="25" customWidth="1"/>
    <col min="11" max="17" width="5" style="21" customWidth="1"/>
    <col min="18" max="16384" width="9" style="23"/>
  </cols>
  <sheetData>
    <row r="1" spans="1:28" s="3" customFormat="1">
      <c r="A1" s="110" t="s">
        <v>163</v>
      </c>
      <c r="B1" s="111"/>
      <c r="C1" s="111"/>
      <c r="D1" s="111"/>
      <c r="E1" s="111"/>
      <c r="F1" s="111"/>
      <c r="G1" s="111"/>
      <c r="H1" s="111"/>
      <c r="I1" s="1"/>
      <c r="J1" s="1"/>
      <c r="K1" s="2"/>
      <c r="L1" s="2"/>
      <c r="M1" s="2"/>
      <c r="N1" s="2"/>
      <c r="O1" s="2"/>
      <c r="P1" s="2"/>
      <c r="Q1" s="2"/>
    </row>
    <row r="2" spans="1:28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28" s="11" customFormat="1" ht="18.75" customHeight="1">
      <c r="A3" s="112" t="s">
        <v>6</v>
      </c>
      <c r="B3" s="114" t="s">
        <v>7</v>
      </c>
      <c r="C3" s="116" t="s">
        <v>8</v>
      </c>
      <c r="D3" s="116" t="s">
        <v>9</v>
      </c>
      <c r="E3" s="116" t="s">
        <v>10</v>
      </c>
      <c r="F3" s="116" t="s">
        <v>11</v>
      </c>
      <c r="G3" s="103" t="s">
        <v>12</v>
      </c>
      <c r="H3" s="103" t="s">
        <v>76</v>
      </c>
      <c r="I3" s="103" t="s">
        <v>84</v>
      </c>
      <c r="J3" s="107" t="s">
        <v>85</v>
      </c>
      <c r="K3" s="105" t="s">
        <v>37</v>
      </c>
      <c r="L3" s="101" t="s">
        <v>38</v>
      </c>
      <c r="M3" s="101" t="s">
        <v>13</v>
      </c>
      <c r="N3" s="101" t="s">
        <v>14</v>
      </c>
      <c r="O3" s="101" t="s">
        <v>15</v>
      </c>
      <c r="P3" s="101" t="s">
        <v>16</v>
      </c>
      <c r="Q3" s="51" t="s">
        <v>17</v>
      </c>
    </row>
    <row r="4" spans="1:28" s="11" customFormat="1" ht="95.25" customHeight="1" thickBot="1">
      <c r="A4" s="113"/>
      <c r="B4" s="115"/>
      <c r="C4" s="104"/>
      <c r="D4" s="104"/>
      <c r="E4" s="104"/>
      <c r="F4" s="104"/>
      <c r="G4" s="104"/>
      <c r="H4" s="104"/>
      <c r="I4" s="104"/>
      <c r="J4" s="108"/>
      <c r="K4" s="106"/>
      <c r="L4" s="102"/>
      <c r="M4" s="102"/>
      <c r="N4" s="102"/>
      <c r="O4" s="102"/>
      <c r="P4" s="102"/>
      <c r="Q4" s="52" t="s">
        <v>18</v>
      </c>
    </row>
    <row r="5" spans="1:28" s="14" customFormat="1" ht="57.75" hidden="1" customHeight="1">
      <c r="A5" s="54">
        <v>45348</v>
      </c>
      <c r="B5" s="53" t="s">
        <v>32</v>
      </c>
      <c r="C5" s="109"/>
      <c r="D5" s="109"/>
      <c r="E5" s="109"/>
      <c r="F5" s="109"/>
      <c r="G5" s="109"/>
      <c r="H5" s="55"/>
      <c r="I5" s="12"/>
      <c r="J5" s="12"/>
      <c r="K5" s="13" t="e">
        <f>#REF!</f>
        <v>#REF!</v>
      </c>
      <c r="L5" s="13" t="e">
        <f>#REF!+IF(J5="豆漿",0.5,0)</f>
        <v>#REF!</v>
      </c>
      <c r="M5" s="13" t="e">
        <f>#REF!</f>
        <v>#REF!</v>
      </c>
      <c r="N5" s="13">
        <f>IF(I5="鮮奶",0.8,0)</f>
        <v>0</v>
      </c>
      <c r="O5" s="13" t="e">
        <f>#REF!</f>
        <v>#REF!</v>
      </c>
      <c r="P5" s="13">
        <f>IF(H5="水果",1,0)</f>
        <v>0</v>
      </c>
      <c r="Q5" s="46" t="e">
        <f>K5*70+L5*75+M5*25+N5*150+O5*45+P5*60</f>
        <v>#REF!</v>
      </c>
    </row>
    <row r="6" spans="1:28" s="14" customFormat="1" ht="59.25" hidden="1" customHeight="1">
      <c r="A6" s="41">
        <f>A5+1</f>
        <v>45349</v>
      </c>
      <c r="B6" s="15" t="s">
        <v>33</v>
      </c>
      <c r="C6" s="60"/>
      <c r="D6" s="60"/>
      <c r="E6" s="60"/>
      <c r="F6" s="60"/>
      <c r="G6" s="60"/>
      <c r="H6" s="16"/>
      <c r="I6" s="16"/>
      <c r="J6" s="16"/>
      <c r="K6" s="17" t="e">
        <f>#REF!</f>
        <v>#REF!</v>
      </c>
      <c r="L6" s="17" t="e">
        <f>#REF!+IF(J6="豆漿",0.5,0)</f>
        <v>#REF!</v>
      </c>
      <c r="M6" s="17" t="e">
        <f>#REF!</f>
        <v>#REF!</v>
      </c>
      <c r="N6" s="17">
        <f t="shared" ref="N6:N8" si="0">IF(I6="鮮奶",0.8,0)</f>
        <v>0</v>
      </c>
      <c r="O6" s="17" t="e">
        <f>#REF!</f>
        <v>#REF!</v>
      </c>
      <c r="P6" s="17">
        <f t="shared" ref="P6:P8" si="1">IF(H6="水果",1,0)</f>
        <v>0</v>
      </c>
      <c r="Q6" s="47" t="e">
        <f t="shared" ref="Q6:Q8" si="2">K6*70+L6*75+M6*25+N6*150+O6*45+P6*60</f>
        <v>#REF!</v>
      </c>
    </row>
    <row r="7" spans="1:28" s="14" customFormat="1" ht="59.25" hidden="1" customHeight="1">
      <c r="A7" s="41">
        <f>A6+1</f>
        <v>45350</v>
      </c>
      <c r="B7" s="15" t="s">
        <v>34</v>
      </c>
      <c r="C7" s="60"/>
      <c r="D7" s="60"/>
      <c r="E7" s="60"/>
      <c r="F7" s="60"/>
      <c r="G7" s="60"/>
      <c r="H7" s="16"/>
      <c r="I7" s="16"/>
      <c r="J7" s="16"/>
      <c r="K7" s="17" t="e">
        <f>#REF!</f>
        <v>#REF!</v>
      </c>
      <c r="L7" s="17" t="e">
        <f>#REF!+IF(J7="豆漿",0.5,0)</f>
        <v>#REF!</v>
      </c>
      <c r="M7" s="17" t="e">
        <f>#REF!</f>
        <v>#REF!</v>
      </c>
      <c r="N7" s="17">
        <f t="shared" si="0"/>
        <v>0</v>
      </c>
      <c r="O7" s="17" t="e">
        <f>#REF!</f>
        <v>#REF!</v>
      </c>
      <c r="P7" s="17">
        <f t="shared" si="1"/>
        <v>0</v>
      </c>
      <c r="Q7" s="47" t="e">
        <f t="shared" si="2"/>
        <v>#REF!</v>
      </c>
    </row>
    <row r="8" spans="1:28" s="14" customFormat="1" ht="59.25" hidden="1" customHeight="1">
      <c r="A8" s="41">
        <f>A7+1</f>
        <v>45351</v>
      </c>
      <c r="B8" s="15" t="s">
        <v>2</v>
      </c>
      <c r="C8" s="60"/>
      <c r="D8" s="60"/>
      <c r="E8" s="60"/>
      <c r="F8" s="60"/>
      <c r="G8" s="60"/>
      <c r="H8" s="16"/>
      <c r="I8" s="16"/>
      <c r="J8" s="16"/>
      <c r="K8" s="17" t="e">
        <f>#REF!</f>
        <v>#REF!</v>
      </c>
      <c r="L8" s="17" t="e">
        <f>#REF!+IF(J8="豆漿",0.5,0)</f>
        <v>#REF!</v>
      </c>
      <c r="M8" s="17" t="e">
        <f>#REF!</f>
        <v>#REF!</v>
      </c>
      <c r="N8" s="17">
        <f t="shared" si="0"/>
        <v>0</v>
      </c>
      <c r="O8" s="17" t="e">
        <f>#REF!</f>
        <v>#REF!</v>
      </c>
      <c r="P8" s="17">
        <f t="shared" si="1"/>
        <v>0</v>
      </c>
      <c r="Q8" s="47" t="e">
        <f t="shared" si="2"/>
        <v>#REF!</v>
      </c>
    </row>
    <row r="9" spans="1:28" s="14" customFormat="1" ht="59.25" customHeight="1" thickBot="1">
      <c r="A9" s="48">
        <f>A8+1</f>
        <v>45352</v>
      </c>
      <c r="B9" s="18" t="s">
        <v>3</v>
      </c>
      <c r="C9" s="71" t="s">
        <v>55</v>
      </c>
      <c r="D9" s="70" t="s">
        <v>89</v>
      </c>
      <c r="E9" s="70" t="s">
        <v>113</v>
      </c>
      <c r="F9" s="71" t="s">
        <v>67</v>
      </c>
      <c r="G9" s="70" t="s">
        <v>114</v>
      </c>
      <c r="H9" s="76" t="s">
        <v>76</v>
      </c>
      <c r="I9" s="77"/>
      <c r="J9" s="77"/>
      <c r="K9" s="49">
        <v>4</v>
      </c>
      <c r="L9" s="49">
        <v>2.8000000000000003</v>
      </c>
      <c r="M9" s="49">
        <v>1.45</v>
      </c>
      <c r="N9" s="49">
        <v>0</v>
      </c>
      <c r="O9" s="49">
        <v>2.5</v>
      </c>
      <c r="P9" s="49">
        <v>1</v>
      </c>
      <c r="Q9" s="50">
        <v>698.75</v>
      </c>
      <c r="AB9" s="66"/>
    </row>
    <row r="10" spans="1:28" s="14" customFormat="1" ht="59.25" customHeight="1">
      <c r="A10" s="54">
        <f>A9+3</f>
        <v>45355</v>
      </c>
      <c r="B10" s="53" t="s">
        <v>4</v>
      </c>
      <c r="C10" s="72" t="s">
        <v>115</v>
      </c>
      <c r="D10" s="75" t="s">
        <v>116</v>
      </c>
      <c r="E10" s="74" t="s">
        <v>62</v>
      </c>
      <c r="F10" s="74" t="s">
        <v>46</v>
      </c>
      <c r="G10" s="72" t="s">
        <v>90</v>
      </c>
      <c r="H10" s="78" t="s">
        <v>76</v>
      </c>
      <c r="I10" s="78"/>
      <c r="J10" s="78"/>
      <c r="K10" s="56">
        <v>4.3</v>
      </c>
      <c r="L10" s="56">
        <v>2.5</v>
      </c>
      <c r="M10" s="56">
        <v>1.2</v>
      </c>
      <c r="N10" s="56">
        <v>0</v>
      </c>
      <c r="O10" s="56">
        <v>2.5</v>
      </c>
      <c r="P10" s="13">
        <v>1</v>
      </c>
      <c r="Q10" s="46">
        <v>691</v>
      </c>
      <c r="T10" s="66"/>
      <c r="U10" s="66"/>
      <c r="V10" s="66"/>
    </row>
    <row r="11" spans="1:28" s="14" customFormat="1" ht="59.25" customHeight="1">
      <c r="A11" s="41">
        <f>A10+1</f>
        <v>45356</v>
      </c>
      <c r="B11" s="15" t="s">
        <v>5</v>
      </c>
      <c r="C11" s="73" t="s">
        <v>86</v>
      </c>
      <c r="D11" s="75" t="s">
        <v>117</v>
      </c>
      <c r="E11" s="75" t="s">
        <v>118</v>
      </c>
      <c r="F11" s="73" t="s">
        <v>47</v>
      </c>
      <c r="G11" s="75" t="s">
        <v>119</v>
      </c>
      <c r="H11" s="79"/>
      <c r="I11" s="79" t="s">
        <v>78</v>
      </c>
      <c r="J11" s="79"/>
      <c r="K11" s="17">
        <v>4.3</v>
      </c>
      <c r="L11" s="17">
        <v>2.4500000000000002</v>
      </c>
      <c r="M11" s="17">
        <v>1.7000000000000002</v>
      </c>
      <c r="N11" s="17">
        <v>0.8</v>
      </c>
      <c r="O11" s="17">
        <v>2.8</v>
      </c>
      <c r="P11" s="17">
        <v>0</v>
      </c>
      <c r="Q11" s="47">
        <v>773.25</v>
      </c>
      <c r="U11" s="63"/>
      <c r="AA11" s="64"/>
    </row>
    <row r="12" spans="1:28" s="14" customFormat="1" ht="59.25" customHeight="1">
      <c r="A12" s="41">
        <f>A11+1</f>
        <v>45357</v>
      </c>
      <c r="B12" s="15" t="s">
        <v>1</v>
      </c>
      <c r="C12" s="73" t="s">
        <v>63</v>
      </c>
      <c r="D12" s="75" t="s">
        <v>120</v>
      </c>
      <c r="E12" s="75" t="s">
        <v>92</v>
      </c>
      <c r="F12" s="73" t="s">
        <v>66</v>
      </c>
      <c r="G12" s="75" t="s">
        <v>121</v>
      </c>
      <c r="H12" s="79" t="s">
        <v>76</v>
      </c>
      <c r="I12" s="79"/>
      <c r="J12" s="79"/>
      <c r="K12" s="17">
        <v>4.0999999999999996</v>
      </c>
      <c r="L12" s="17">
        <v>2.8000000000000003</v>
      </c>
      <c r="M12" s="17">
        <v>1.45</v>
      </c>
      <c r="N12" s="17">
        <v>0</v>
      </c>
      <c r="O12" s="17">
        <v>2.5</v>
      </c>
      <c r="P12" s="17">
        <v>1</v>
      </c>
      <c r="Q12" s="47">
        <v>705.75</v>
      </c>
    </row>
    <row r="13" spans="1:28" s="14" customFormat="1" ht="59.25" customHeight="1">
      <c r="A13" s="41">
        <f>A12+1</f>
        <v>45358</v>
      </c>
      <c r="B13" s="15" t="s">
        <v>2</v>
      </c>
      <c r="C13" s="73" t="s">
        <v>57</v>
      </c>
      <c r="D13" s="75" t="s">
        <v>122</v>
      </c>
      <c r="E13" s="75" t="s">
        <v>123</v>
      </c>
      <c r="F13" s="73" t="s">
        <v>48</v>
      </c>
      <c r="G13" s="72" t="s">
        <v>93</v>
      </c>
      <c r="H13" s="79" t="s">
        <v>76</v>
      </c>
      <c r="I13" s="79"/>
      <c r="J13" s="79"/>
      <c r="K13" s="17">
        <v>4.2</v>
      </c>
      <c r="L13" s="17">
        <v>2.4</v>
      </c>
      <c r="M13" s="17">
        <v>1.8499999999999999</v>
      </c>
      <c r="N13" s="17">
        <v>0</v>
      </c>
      <c r="O13" s="17">
        <v>2.5</v>
      </c>
      <c r="P13" s="17">
        <v>1</v>
      </c>
      <c r="Q13" s="47">
        <v>692.75</v>
      </c>
    </row>
    <row r="14" spans="1:28" s="14" customFormat="1" ht="59.25" customHeight="1" thickBot="1">
      <c r="A14" s="48">
        <f>A13+1</f>
        <v>45359</v>
      </c>
      <c r="B14" s="18" t="s">
        <v>3</v>
      </c>
      <c r="C14" s="71" t="s">
        <v>58</v>
      </c>
      <c r="D14" s="70" t="s">
        <v>124</v>
      </c>
      <c r="E14" s="70" t="s">
        <v>125</v>
      </c>
      <c r="F14" s="71" t="s">
        <v>70</v>
      </c>
      <c r="G14" s="70" t="s">
        <v>94</v>
      </c>
      <c r="H14" s="80" t="s">
        <v>76</v>
      </c>
      <c r="I14" s="77"/>
      <c r="J14" s="77"/>
      <c r="K14" s="17">
        <v>4</v>
      </c>
      <c r="L14" s="17">
        <v>2.9</v>
      </c>
      <c r="M14" s="17">
        <v>1.2</v>
      </c>
      <c r="N14" s="17">
        <v>0</v>
      </c>
      <c r="O14" s="17">
        <v>2.5</v>
      </c>
      <c r="P14" s="17">
        <v>1</v>
      </c>
      <c r="Q14" s="47">
        <v>700</v>
      </c>
      <c r="S14" s="66"/>
      <c r="V14" s="63"/>
    </row>
    <row r="15" spans="1:28" s="14" customFormat="1" ht="59.25" customHeight="1">
      <c r="A15" s="54">
        <f>A14+3</f>
        <v>45362</v>
      </c>
      <c r="B15" s="53" t="s">
        <v>4</v>
      </c>
      <c r="C15" s="74" t="s">
        <v>44</v>
      </c>
      <c r="D15" s="72" t="s">
        <v>126</v>
      </c>
      <c r="E15" s="72" t="s">
        <v>127</v>
      </c>
      <c r="F15" s="74" t="s">
        <v>49</v>
      </c>
      <c r="G15" s="86" t="s">
        <v>156</v>
      </c>
      <c r="H15" s="78" t="s">
        <v>76</v>
      </c>
      <c r="I15" s="78"/>
      <c r="J15" s="78" t="s">
        <v>110</v>
      </c>
      <c r="K15" s="13">
        <v>4</v>
      </c>
      <c r="L15" s="13">
        <v>2.0499999999999998</v>
      </c>
      <c r="M15" s="13">
        <v>1.25</v>
      </c>
      <c r="N15" s="13">
        <v>0</v>
      </c>
      <c r="O15" s="13">
        <v>2.5</v>
      </c>
      <c r="P15" s="13">
        <v>1</v>
      </c>
      <c r="Q15" s="46">
        <v>637.5</v>
      </c>
      <c r="S15" s="68"/>
    </row>
    <row r="16" spans="1:28" s="14" customFormat="1" ht="59.25" customHeight="1">
      <c r="A16" s="41">
        <f>A15+1</f>
        <v>45363</v>
      </c>
      <c r="B16" s="15" t="s">
        <v>5</v>
      </c>
      <c r="C16" s="73" t="s">
        <v>87</v>
      </c>
      <c r="D16" s="82" t="s">
        <v>157</v>
      </c>
      <c r="E16" s="75" t="s">
        <v>128</v>
      </c>
      <c r="F16" s="73" t="s">
        <v>50</v>
      </c>
      <c r="G16" s="72" t="s">
        <v>95</v>
      </c>
      <c r="H16" s="79"/>
      <c r="I16" s="79"/>
      <c r="J16" s="79" t="s">
        <v>109</v>
      </c>
      <c r="K16" s="17">
        <v>4.7</v>
      </c>
      <c r="L16" s="17">
        <v>2.5</v>
      </c>
      <c r="M16" s="17">
        <v>1.65</v>
      </c>
      <c r="N16" s="17">
        <v>0</v>
      </c>
      <c r="O16" s="17">
        <v>2.5</v>
      </c>
      <c r="P16" s="17">
        <v>0</v>
      </c>
      <c r="Q16" s="47">
        <v>670.25</v>
      </c>
      <c r="S16" s="66"/>
      <c r="V16" s="64"/>
    </row>
    <row r="17" spans="1:23" s="14" customFormat="1" ht="59.25" customHeight="1">
      <c r="A17" s="41">
        <f>A16+1</f>
        <v>45364</v>
      </c>
      <c r="B17" s="15" t="s">
        <v>1</v>
      </c>
      <c r="C17" s="73" t="s">
        <v>43</v>
      </c>
      <c r="D17" s="75" t="s">
        <v>129</v>
      </c>
      <c r="E17" s="75" t="s">
        <v>130</v>
      </c>
      <c r="F17" s="73" t="s">
        <v>40</v>
      </c>
      <c r="G17" s="83" t="s">
        <v>148</v>
      </c>
      <c r="H17" s="79" t="s">
        <v>76</v>
      </c>
      <c r="I17" s="79"/>
      <c r="J17" s="79"/>
      <c r="K17" s="17">
        <v>5.3</v>
      </c>
      <c r="L17" s="17">
        <v>2</v>
      </c>
      <c r="M17" s="17">
        <v>1.25</v>
      </c>
      <c r="N17" s="17">
        <v>0</v>
      </c>
      <c r="O17" s="17">
        <v>2.5</v>
      </c>
      <c r="P17" s="17">
        <v>1</v>
      </c>
      <c r="Q17" s="47">
        <v>724.75</v>
      </c>
      <c r="T17" s="33"/>
    </row>
    <row r="18" spans="1:23" s="14" customFormat="1" ht="59.25" customHeight="1">
      <c r="A18" s="41">
        <f>A17+1</f>
        <v>45365</v>
      </c>
      <c r="B18" s="15" t="s">
        <v>2</v>
      </c>
      <c r="C18" s="73" t="s">
        <v>56</v>
      </c>
      <c r="D18" s="82" t="s">
        <v>154</v>
      </c>
      <c r="E18" s="75" t="s">
        <v>96</v>
      </c>
      <c r="F18" s="73" t="s">
        <v>51</v>
      </c>
      <c r="G18" s="75" t="s">
        <v>131</v>
      </c>
      <c r="H18" s="79"/>
      <c r="I18" s="79" t="s">
        <v>78</v>
      </c>
      <c r="J18" s="79"/>
      <c r="K18" s="17">
        <v>4.2</v>
      </c>
      <c r="L18" s="17">
        <v>2.8000000000000003</v>
      </c>
      <c r="M18" s="17">
        <v>1.25</v>
      </c>
      <c r="N18" s="17">
        <v>0.8</v>
      </c>
      <c r="O18" s="17">
        <v>2.5</v>
      </c>
      <c r="P18" s="17">
        <v>0</v>
      </c>
      <c r="Q18" s="47">
        <v>767.75</v>
      </c>
      <c r="S18" s="64"/>
      <c r="U18" s="67"/>
    </row>
    <row r="19" spans="1:23" s="14" customFormat="1" ht="59.25" customHeight="1" thickBot="1">
      <c r="A19" s="48">
        <f>A18+1</f>
        <v>45366</v>
      </c>
      <c r="B19" s="18" t="s">
        <v>36</v>
      </c>
      <c r="C19" s="70" t="s">
        <v>132</v>
      </c>
      <c r="D19" s="70" t="s">
        <v>133</v>
      </c>
      <c r="E19" s="70" t="s">
        <v>107</v>
      </c>
      <c r="F19" s="71" t="s">
        <v>41</v>
      </c>
      <c r="G19" s="70" t="s">
        <v>97</v>
      </c>
      <c r="H19" s="77" t="s">
        <v>76</v>
      </c>
      <c r="I19" s="77"/>
      <c r="J19" s="77"/>
      <c r="K19" s="49">
        <v>4.5</v>
      </c>
      <c r="L19" s="49">
        <v>2.5</v>
      </c>
      <c r="M19" s="49">
        <v>2.3999999999999995</v>
      </c>
      <c r="N19" s="49">
        <v>0</v>
      </c>
      <c r="O19" s="49">
        <v>2.5</v>
      </c>
      <c r="P19" s="49">
        <v>1</v>
      </c>
      <c r="Q19" s="50">
        <v>735</v>
      </c>
      <c r="T19" s="67"/>
      <c r="U19" s="66"/>
    </row>
    <row r="20" spans="1:23" s="14" customFormat="1" ht="59.25" customHeight="1">
      <c r="A20" s="54">
        <f>A19+3</f>
        <v>45369</v>
      </c>
      <c r="B20" s="53" t="s">
        <v>4</v>
      </c>
      <c r="C20" s="73" t="s">
        <v>45</v>
      </c>
      <c r="D20" s="75" t="s">
        <v>142</v>
      </c>
      <c r="E20" s="75" t="s">
        <v>134</v>
      </c>
      <c r="F20" s="73" t="s">
        <v>52</v>
      </c>
      <c r="G20" s="82" t="s">
        <v>150</v>
      </c>
      <c r="H20" s="78" t="s">
        <v>76</v>
      </c>
      <c r="I20" s="78"/>
      <c r="J20" s="78"/>
      <c r="K20" s="56">
        <v>4.3</v>
      </c>
      <c r="L20" s="56">
        <v>2.4000000000000004</v>
      </c>
      <c r="M20" s="56">
        <v>1.6</v>
      </c>
      <c r="N20" s="56">
        <v>0</v>
      </c>
      <c r="O20" s="56">
        <v>2.5</v>
      </c>
      <c r="P20" s="56">
        <v>1</v>
      </c>
      <c r="Q20" s="57">
        <v>693.5</v>
      </c>
      <c r="U20" s="59"/>
    </row>
    <row r="21" spans="1:23" s="14" customFormat="1" ht="59.25" customHeight="1">
      <c r="A21" s="41">
        <f>A20+1</f>
        <v>45370</v>
      </c>
      <c r="B21" s="15" t="s">
        <v>5</v>
      </c>
      <c r="C21" s="73" t="s">
        <v>88</v>
      </c>
      <c r="D21" s="75" t="s">
        <v>98</v>
      </c>
      <c r="E21" s="75" t="s">
        <v>135</v>
      </c>
      <c r="F21" s="73" t="s">
        <v>47</v>
      </c>
      <c r="G21" s="75" t="s">
        <v>99</v>
      </c>
      <c r="H21" s="79" t="s">
        <v>76</v>
      </c>
      <c r="I21" s="79"/>
      <c r="J21" s="79"/>
      <c r="K21" s="17">
        <v>4.5999999999999996</v>
      </c>
      <c r="L21" s="17">
        <v>2</v>
      </c>
      <c r="M21" s="17">
        <v>1</v>
      </c>
      <c r="N21" s="17">
        <v>0</v>
      </c>
      <c r="O21" s="17">
        <v>2.5</v>
      </c>
      <c r="P21" s="17">
        <v>1</v>
      </c>
      <c r="Q21" s="47">
        <v>669.5</v>
      </c>
      <c r="S21" s="63"/>
    </row>
    <row r="22" spans="1:23" s="14" customFormat="1" ht="59.25" customHeight="1">
      <c r="A22" s="41">
        <f>A21+1</f>
        <v>45371</v>
      </c>
      <c r="B22" s="15" t="s">
        <v>1</v>
      </c>
      <c r="C22" s="73" t="s">
        <v>60</v>
      </c>
      <c r="D22" s="75" t="s">
        <v>108</v>
      </c>
      <c r="E22" s="75" t="s">
        <v>136</v>
      </c>
      <c r="F22" s="73" t="s">
        <v>66</v>
      </c>
      <c r="G22" s="75" t="s">
        <v>100</v>
      </c>
      <c r="H22" s="79"/>
      <c r="I22" s="79"/>
      <c r="J22" s="79" t="s">
        <v>111</v>
      </c>
      <c r="K22" s="17">
        <v>4</v>
      </c>
      <c r="L22" s="17">
        <v>3</v>
      </c>
      <c r="M22" s="17">
        <v>1.4</v>
      </c>
      <c r="N22" s="17">
        <v>0</v>
      </c>
      <c r="O22" s="17">
        <v>2.5</v>
      </c>
      <c r="P22" s="17">
        <v>0</v>
      </c>
      <c r="Q22" s="47">
        <v>652.5</v>
      </c>
      <c r="S22" s="90"/>
      <c r="T22" s="90"/>
      <c r="U22" s="90"/>
      <c r="V22" s="90"/>
      <c r="W22" s="90"/>
    </row>
    <row r="23" spans="1:23" s="14" customFormat="1" ht="59.25" customHeight="1">
      <c r="A23" s="41">
        <f>A22+1</f>
        <v>45372</v>
      </c>
      <c r="B23" s="15" t="s">
        <v>2</v>
      </c>
      <c r="C23" s="73" t="s">
        <v>91</v>
      </c>
      <c r="D23" s="82" t="s">
        <v>139</v>
      </c>
      <c r="E23" s="75" t="s">
        <v>137</v>
      </c>
      <c r="F23" s="73" t="s">
        <v>48</v>
      </c>
      <c r="G23" s="75" t="s">
        <v>138</v>
      </c>
      <c r="H23" s="79" t="s">
        <v>76</v>
      </c>
      <c r="I23" s="79"/>
      <c r="J23" s="79"/>
      <c r="K23" s="17">
        <v>4.3999999999999995</v>
      </c>
      <c r="L23" s="17">
        <v>2.5</v>
      </c>
      <c r="M23" s="17">
        <v>1.2</v>
      </c>
      <c r="N23" s="17">
        <v>0</v>
      </c>
      <c r="O23" s="17">
        <v>2.5</v>
      </c>
      <c r="P23" s="17">
        <v>1</v>
      </c>
      <c r="Q23" s="47">
        <v>698</v>
      </c>
      <c r="V23" s="59"/>
    </row>
    <row r="24" spans="1:23" s="14" customFormat="1" ht="59.25" customHeight="1" thickBot="1">
      <c r="A24" s="48">
        <f>A23+1</f>
        <v>45373</v>
      </c>
      <c r="B24" s="18" t="s">
        <v>3</v>
      </c>
      <c r="C24" s="71" t="s">
        <v>63</v>
      </c>
      <c r="D24" s="70" t="s">
        <v>141</v>
      </c>
      <c r="E24" s="70" t="s">
        <v>140</v>
      </c>
      <c r="F24" s="70" t="s">
        <v>101</v>
      </c>
      <c r="G24" s="70" t="s">
        <v>102</v>
      </c>
      <c r="H24" s="77"/>
      <c r="I24" s="77" t="s">
        <v>78</v>
      </c>
      <c r="J24" s="77"/>
      <c r="K24" s="49">
        <v>5.5</v>
      </c>
      <c r="L24" s="49">
        <v>2.4000000000000004</v>
      </c>
      <c r="M24" s="49">
        <v>1.3000000000000003</v>
      </c>
      <c r="N24" s="49">
        <v>0.8</v>
      </c>
      <c r="O24" s="49">
        <v>2.8</v>
      </c>
      <c r="P24" s="49">
        <v>0</v>
      </c>
      <c r="Q24" s="50">
        <v>843.5</v>
      </c>
    </row>
    <row r="25" spans="1:23" s="14" customFormat="1" ht="59.25" customHeight="1">
      <c r="A25" s="54">
        <f>A24+3</f>
        <v>45376</v>
      </c>
      <c r="B25" s="53" t="s">
        <v>4</v>
      </c>
      <c r="C25" s="73" t="s">
        <v>56</v>
      </c>
      <c r="D25" s="82" t="s">
        <v>153</v>
      </c>
      <c r="E25" s="82" t="s">
        <v>152</v>
      </c>
      <c r="F25" s="73" t="s">
        <v>53</v>
      </c>
      <c r="G25" s="75" t="s">
        <v>103</v>
      </c>
      <c r="H25" s="60"/>
      <c r="I25" s="78" t="s">
        <v>78</v>
      </c>
      <c r="J25" s="78"/>
      <c r="K25" s="56">
        <v>4.9000000000000004</v>
      </c>
      <c r="L25" s="56">
        <v>2.6</v>
      </c>
      <c r="M25" s="56">
        <v>1.1000000000000001</v>
      </c>
      <c r="N25" s="56">
        <v>0.8</v>
      </c>
      <c r="O25" s="56">
        <v>2.5</v>
      </c>
      <c r="P25" s="56">
        <v>0</v>
      </c>
      <c r="Q25" s="57">
        <v>798</v>
      </c>
      <c r="S25" s="58"/>
      <c r="T25" s="67"/>
      <c r="U25" s="67"/>
    </row>
    <row r="26" spans="1:23" s="14" customFormat="1" ht="59.25" customHeight="1">
      <c r="A26" s="41">
        <f>A25+1</f>
        <v>45377</v>
      </c>
      <c r="B26" s="15" t="s">
        <v>5</v>
      </c>
      <c r="C26" s="73" t="s">
        <v>88</v>
      </c>
      <c r="D26" s="81" t="s">
        <v>75</v>
      </c>
      <c r="E26" s="75" t="s">
        <v>145</v>
      </c>
      <c r="F26" s="73" t="s">
        <v>46</v>
      </c>
      <c r="G26" s="75" t="s">
        <v>147</v>
      </c>
      <c r="H26" s="60" t="s">
        <v>76</v>
      </c>
      <c r="I26" s="79"/>
      <c r="J26" s="79" t="s">
        <v>110</v>
      </c>
      <c r="K26" s="17">
        <v>4</v>
      </c>
      <c r="L26" s="17">
        <v>2.3000000000000003</v>
      </c>
      <c r="M26" s="17">
        <v>1.75</v>
      </c>
      <c r="N26" s="17">
        <v>0</v>
      </c>
      <c r="O26" s="17">
        <v>2.5</v>
      </c>
      <c r="P26" s="17">
        <v>1</v>
      </c>
      <c r="Q26" s="47">
        <v>668.75</v>
      </c>
    </row>
    <row r="27" spans="1:23" s="14" customFormat="1" ht="59.25" customHeight="1">
      <c r="A27" s="62">
        <f>A26+1</f>
        <v>45378</v>
      </c>
      <c r="B27" s="15" t="s">
        <v>34</v>
      </c>
      <c r="C27" s="73" t="s">
        <v>65</v>
      </c>
      <c r="D27" s="75" t="s">
        <v>106</v>
      </c>
      <c r="E27" s="75" t="s">
        <v>149</v>
      </c>
      <c r="F27" s="73" t="s">
        <v>70</v>
      </c>
      <c r="G27" s="75" t="s">
        <v>143</v>
      </c>
      <c r="H27" s="60" t="s">
        <v>76</v>
      </c>
      <c r="I27" s="78"/>
      <c r="J27" s="78"/>
      <c r="K27" s="56">
        <v>4.75</v>
      </c>
      <c r="L27" s="56">
        <v>2.8</v>
      </c>
      <c r="M27" s="56">
        <v>1.55</v>
      </c>
      <c r="N27" s="56">
        <v>0</v>
      </c>
      <c r="O27" s="56">
        <v>2.5</v>
      </c>
      <c r="P27" s="56">
        <v>1</v>
      </c>
      <c r="Q27" s="57">
        <v>753.75</v>
      </c>
    </row>
    <row r="28" spans="1:23" s="14" customFormat="1" ht="59.25" customHeight="1">
      <c r="A28" s="62">
        <f>A27+1</f>
        <v>45379</v>
      </c>
      <c r="B28" s="15" t="s">
        <v>35</v>
      </c>
      <c r="C28" s="75" t="s">
        <v>104</v>
      </c>
      <c r="D28" s="75" t="s">
        <v>146</v>
      </c>
      <c r="E28" s="73" t="s">
        <v>61</v>
      </c>
      <c r="F28" s="73" t="s">
        <v>54</v>
      </c>
      <c r="G28" s="75" t="s">
        <v>144</v>
      </c>
      <c r="H28" s="60"/>
      <c r="I28" s="79"/>
      <c r="J28" s="78" t="s">
        <v>112</v>
      </c>
      <c r="K28" s="17">
        <v>3.8</v>
      </c>
      <c r="L28" s="17">
        <v>2.2999999999999998</v>
      </c>
      <c r="M28" s="17">
        <v>1.5</v>
      </c>
      <c r="N28" s="17">
        <v>0</v>
      </c>
      <c r="O28" s="17">
        <v>2.5</v>
      </c>
      <c r="P28" s="17">
        <v>0</v>
      </c>
      <c r="Q28" s="17">
        <v>588.5</v>
      </c>
    </row>
    <row r="29" spans="1:23" s="14" customFormat="1" ht="59.25" customHeight="1" thickBot="1">
      <c r="A29" s="65">
        <f>A28+1</f>
        <v>45380</v>
      </c>
      <c r="B29" s="18" t="s">
        <v>36</v>
      </c>
      <c r="C29" s="71" t="s">
        <v>44</v>
      </c>
      <c r="D29" s="84" t="s">
        <v>151</v>
      </c>
      <c r="E29" s="70" t="s">
        <v>105</v>
      </c>
      <c r="F29" s="71" t="s">
        <v>42</v>
      </c>
      <c r="G29" s="85" t="s">
        <v>155</v>
      </c>
      <c r="H29" s="61" t="s">
        <v>76</v>
      </c>
      <c r="I29" s="77"/>
      <c r="J29" s="77"/>
      <c r="K29" s="49">
        <v>3.8</v>
      </c>
      <c r="L29" s="49">
        <v>2.5</v>
      </c>
      <c r="M29" s="49">
        <v>1.4000000000000001</v>
      </c>
      <c r="N29" s="49">
        <v>0</v>
      </c>
      <c r="O29" s="49">
        <v>2.5</v>
      </c>
      <c r="P29" s="49">
        <v>1</v>
      </c>
      <c r="Q29" s="49">
        <v>661</v>
      </c>
    </row>
    <row r="30" spans="1:23" ht="25.5" customHeight="1" thickBot="1">
      <c r="A30" s="19"/>
      <c r="B30" s="19"/>
      <c r="C30" s="100" t="s">
        <v>19</v>
      </c>
      <c r="D30" s="37" t="s">
        <v>20</v>
      </c>
      <c r="E30" s="94" t="s">
        <v>21</v>
      </c>
      <c r="F30" s="94" t="s">
        <v>22</v>
      </c>
      <c r="G30" s="94" t="s">
        <v>23</v>
      </c>
      <c r="H30" s="94" t="s">
        <v>24</v>
      </c>
      <c r="I30" s="95" t="s">
        <v>25</v>
      </c>
      <c r="J30" s="95"/>
      <c r="K30" s="95"/>
      <c r="L30" s="95"/>
      <c r="M30" s="92" t="s">
        <v>26</v>
      </c>
      <c r="N30" s="92" t="s">
        <v>27</v>
      </c>
      <c r="O30" s="20"/>
      <c r="P30" s="20"/>
    </row>
    <row r="31" spans="1:23" ht="19.5" customHeight="1" thickBot="1">
      <c r="A31" s="19"/>
      <c r="B31" s="19"/>
      <c r="C31" s="95"/>
      <c r="D31" s="38" t="s">
        <v>31</v>
      </c>
      <c r="E31" s="95"/>
      <c r="F31" s="95"/>
      <c r="G31" s="95"/>
      <c r="H31" s="95"/>
      <c r="I31" s="39" t="s">
        <v>28</v>
      </c>
      <c r="J31" s="96" t="s">
        <v>29</v>
      </c>
      <c r="K31" s="97"/>
      <c r="L31" s="40" t="s">
        <v>30</v>
      </c>
      <c r="M31" s="93"/>
      <c r="N31" s="93"/>
      <c r="O31" s="20"/>
      <c r="P31" s="20"/>
    </row>
    <row r="32" spans="1:23" ht="19.5" customHeight="1" thickBot="1">
      <c r="A32" s="19"/>
      <c r="B32" s="19"/>
      <c r="C32" s="42">
        <v>1</v>
      </c>
      <c r="D32" s="43">
        <v>4</v>
      </c>
      <c r="E32" s="43">
        <v>7</v>
      </c>
      <c r="F32" s="43">
        <v>9</v>
      </c>
      <c r="G32" s="43">
        <v>21</v>
      </c>
      <c r="H32" s="44">
        <v>0</v>
      </c>
      <c r="I32" s="42">
        <v>4</v>
      </c>
      <c r="J32" s="98">
        <v>2</v>
      </c>
      <c r="K32" s="99"/>
      <c r="L32" s="43">
        <v>0</v>
      </c>
      <c r="M32" s="43">
        <v>4</v>
      </c>
      <c r="N32" s="45">
        <v>4</v>
      </c>
      <c r="O32" s="20"/>
      <c r="P32" s="20"/>
    </row>
    <row r="33" spans="1:18" ht="39.75" customHeight="1">
      <c r="A33" s="91" t="s">
        <v>73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69"/>
    </row>
    <row r="34" spans="1:18" ht="39.75" customHeight="1">
      <c r="A34" s="91" t="s">
        <v>74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</row>
    <row r="35" spans="1:18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18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18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8" s="25" customFormat="1"/>
    <row r="39" spans="1:18" s="25" customFormat="1">
      <c r="C39" s="21"/>
    </row>
    <row r="40" spans="1:18" s="25" customFormat="1">
      <c r="C40" s="21"/>
      <c r="E40" s="24"/>
      <c r="F40" s="22"/>
      <c r="G40" s="22"/>
      <c r="H40" s="22"/>
      <c r="I40" s="30"/>
      <c r="J40" s="30"/>
    </row>
    <row r="41" spans="1:18" s="25" customFormat="1">
      <c r="C41" s="21"/>
      <c r="D41" s="21"/>
      <c r="E41" s="24"/>
      <c r="F41" s="22"/>
      <c r="G41" s="22"/>
      <c r="H41" s="22"/>
      <c r="I41" s="30"/>
      <c r="J41" s="30"/>
    </row>
    <row r="42" spans="1:18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4"/>
      <c r="L43" s="22"/>
      <c r="M43" s="22"/>
      <c r="N43" s="22"/>
      <c r="O43" s="30"/>
    </row>
    <row r="44" spans="1:18" s="25" customFormat="1">
      <c r="F44" s="31"/>
      <c r="K44" s="21"/>
      <c r="L44" s="21"/>
      <c r="M44" s="21"/>
      <c r="N44" s="21"/>
      <c r="O44" s="21"/>
      <c r="P44" s="21"/>
      <c r="Q44" s="21"/>
    </row>
    <row r="45" spans="1:18" s="25" customFormat="1">
      <c r="F45" s="7"/>
      <c r="K45" s="21"/>
      <c r="L45" s="21"/>
      <c r="M45" s="21"/>
      <c r="N45" s="21"/>
      <c r="O45" s="21"/>
      <c r="P45" s="21"/>
      <c r="Q45" s="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2">
    <pageSetUpPr fitToPage="1"/>
  </sheetPr>
  <dimension ref="A1:AB54"/>
  <sheetViews>
    <sheetView view="pageBreakPreview" zoomScale="80" zoomScaleNormal="70" zoomScaleSheetLayoutView="8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40.36328125" style="25" customWidth="1"/>
    <col min="4" max="4" width="32.36328125" style="25" customWidth="1"/>
    <col min="5" max="5" width="31.08984375" style="25" customWidth="1"/>
    <col min="6" max="7" width="26" style="25" customWidth="1"/>
    <col min="8" max="10" width="7.6328125" style="25" customWidth="1"/>
    <col min="11" max="17" width="5" style="21" customWidth="1"/>
    <col min="18" max="16384" width="9" style="23"/>
  </cols>
  <sheetData>
    <row r="1" spans="1:28" s="3" customFormat="1">
      <c r="A1" s="110" t="s">
        <v>164</v>
      </c>
      <c r="B1" s="111"/>
      <c r="C1" s="111"/>
      <c r="D1" s="111"/>
      <c r="E1" s="111"/>
      <c r="F1" s="111"/>
      <c r="G1" s="111"/>
      <c r="H1" s="111"/>
      <c r="I1" s="1"/>
      <c r="J1" s="1"/>
      <c r="K1" s="2"/>
      <c r="L1" s="2"/>
      <c r="M1" s="2"/>
      <c r="N1" s="2"/>
      <c r="O1" s="2"/>
      <c r="P1" s="2"/>
      <c r="Q1" s="2"/>
    </row>
    <row r="2" spans="1:28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28" s="11" customFormat="1" ht="18.75" customHeight="1">
      <c r="A3" s="112" t="s">
        <v>6</v>
      </c>
      <c r="B3" s="114" t="s">
        <v>7</v>
      </c>
      <c r="C3" s="116" t="s">
        <v>8</v>
      </c>
      <c r="D3" s="116" t="s">
        <v>9</v>
      </c>
      <c r="E3" s="116" t="s">
        <v>10</v>
      </c>
      <c r="F3" s="116" t="s">
        <v>11</v>
      </c>
      <c r="G3" s="103" t="s">
        <v>12</v>
      </c>
      <c r="H3" s="103" t="s">
        <v>76</v>
      </c>
      <c r="I3" s="103" t="s">
        <v>84</v>
      </c>
      <c r="J3" s="107" t="s">
        <v>85</v>
      </c>
      <c r="K3" s="105" t="s">
        <v>37</v>
      </c>
      <c r="L3" s="101" t="s">
        <v>38</v>
      </c>
      <c r="M3" s="101" t="s">
        <v>13</v>
      </c>
      <c r="N3" s="101" t="s">
        <v>14</v>
      </c>
      <c r="O3" s="101" t="s">
        <v>15</v>
      </c>
      <c r="P3" s="101" t="s">
        <v>16</v>
      </c>
      <c r="Q3" s="51" t="s">
        <v>17</v>
      </c>
    </row>
    <row r="4" spans="1:28" s="11" customFormat="1" ht="95.25" customHeight="1" thickBot="1">
      <c r="A4" s="113"/>
      <c r="B4" s="115"/>
      <c r="C4" s="104"/>
      <c r="D4" s="104"/>
      <c r="E4" s="104"/>
      <c r="F4" s="104"/>
      <c r="G4" s="104"/>
      <c r="H4" s="104"/>
      <c r="I4" s="104"/>
      <c r="J4" s="108"/>
      <c r="K4" s="106"/>
      <c r="L4" s="102"/>
      <c r="M4" s="102"/>
      <c r="N4" s="102"/>
      <c r="O4" s="102"/>
      <c r="P4" s="102"/>
      <c r="Q4" s="52" t="s">
        <v>18</v>
      </c>
    </row>
    <row r="5" spans="1:28" s="14" customFormat="1" ht="57.75" hidden="1" customHeight="1">
      <c r="A5" s="54">
        <v>45348</v>
      </c>
      <c r="B5" s="53" t="s">
        <v>32</v>
      </c>
      <c r="C5" s="109"/>
      <c r="D5" s="109"/>
      <c r="E5" s="109"/>
      <c r="F5" s="109"/>
      <c r="G5" s="109"/>
      <c r="H5" s="55"/>
      <c r="I5" s="12"/>
      <c r="J5" s="12"/>
      <c r="K5" s="13" t="e">
        <f>#REF!</f>
        <v>#REF!</v>
      </c>
      <c r="L5" s="13" t="e">
        <f>#REF!+IF(J5="豆漿",0.5,0)</f>
        <v>#REF!</v>
      </c>
      <c r="M5" s="13" t="e">
        <f>#REF!</f>
        <v>#REF!</v>
      </c>
      <c r="N5" s="13">
        <f>IF(I5="鮮奶",0.8,0)</f>
        <v>0</v>
      </c>
      <c r="O5" s="13" t="e">
        <f>#REF!</f>
        <v>#REF!</v>
      </c>
      <c r="P5" s="13">
        <f>IF(H5="水果",1,0)</f>
        <v>0</v>
      </c>
      <c r="Q5" s="46" t="e">
        <f>K5*70+L5*75+M5*25+N5*150+O5*45+P5*60</f>
        <v>#REF!</v>
      </c>
    </row>
    <row r="6" spans="1:28" s="14" customFormat="1" ht="59.25" hidden="1" customHeight="1">
      <c r="A6" s="41">
        <f>A5+1</f>
        <v>45349</v>
      </c>
      <c r="B6" s="15" t="s">
        <v>33</v>
      </c>
      <c r="C6" s="60"/>
      <c r="D6" s="60"/>
      <c r="E6" s="60"/>
      <c r="F6" s="60"/>
      <c r="G6" s="60"/>
      <c r="H6" s="16"/>
      <c r="I6" s="16"/>
      <c r="J6" s="16"/>
      <c r="K6" s="17" t="e">
        <f>#REF!</f>
        <v>#REF!</v>
      </c>
      <c r="L6" s="17" t="e">
        <f>#REF!+IF(J6="豆漿",0.5,0)</f>
        <v>#REF!</v>
      </c>
      <c r="M6" s="17" t="e">
        <f>#REF!</f>
        <v>#REF!</v>
      </c>
      <c r="N6" s="17">
        <f t="shared" ref="N6:N8" si="0">IF(I6="鮮奶",0.8,0)</f>
        <v>0</v>
      </c>
      <c r="O6" s="17" t="e">
        <f>#REF!</f>
        <v>#REF!</v>
      </c>
      <c r="P6" s="17">
        <f t="shared" ref="P6:P8" si="1">IF(H6="水果",1,0)</f>
        <v>0</v>
      </c>
      <c r="Q6" s="47" t="e">
        <f t="shared" ref="Q6:Q8" si="2">K6*70+L6*75+M6*25+N6*150+O6*45+P6*60</f>
        <v>#REF!</v>
      </c>
    </row>
    <row r="7" spans="1:28" s="14" customFormat="1" ht="59.25" hidden="1" customHeight="1">
      <c r="A7" s="41">
        <f>A6+1</f>
        <v>45350</v>
      </c>
      <c r="B7" s="15" t="s">
        <v>34</v>
      </c>
      <c r="C7" s="60"/>
      <c r="D7" s="60"/>
      <c r="E7" s="60"/>
      <c r="F7" s="60"/>
      <c r="G7" s="60"/>
      <c r="H7" s="16"/>
      <c r="I7" s="16"/>
      <c r="J7" s="16"/>
      <c r="K7" s="17" t="e">
        <f>#REF!</f>
        <v>#REF!</v>
      </c>
      <c r="L7" s="17" t="e">
        <f>#REF!+IF(J7="豆漿",0.5,0)</f>
        <v>#REF!</v>
      </c>
      <c r="M7" s="17" t="e">
        <f>#REF!</f>
        <v>#REF!</v>
      </c>
      <c r="N7" s="17">
        <f t="shared" si="0"/>
        <v>0</v>
      </c>
      <c r="O7" s="17" t="e">
        <f>#REF!</f>
        <v>#REF!</v>
      </c>
      <c r="P7" s="17">
        <f t="shared" si="1"/>
        <v>0</v>
      </c>
      <c r="Q7" s="47" t="e">
        <f t="shared" si="2"/>
        <v>#REF!</v>
      </c>
    </row>
    <row r="8" spans="1:28" s="14" customFormat="1" ht="59.25" hidden="1" customHeight="1">
      <c r="A8" s="41">
        <f>A7+1</f>
        <v>45351</v>
      </c>
      <c r="B8" s="15" t="s">
        <v>2</v>
      </c>
      <c r="C8" s="60"/>
      <c r="D8" s="60"/>
      <c r="E8" s="60"/>
      <c r="F8" s="60"/>
      <c r="G8" s="60"/>
      <c r="H8" s="16"/>
      <c r="I8" s="16"/>
      <c r="J8" s="16"/>
      <c r="K8" s="17" t="e">
        <f>#REF!</f>
        <v>#REF!</v>
      </c>
      <c r="L8" s="17" t="e">
        <f>#REF!+IF(J8="豆漿",0.5,0)</f>
        <v>#REF!</v>
      </c>
      <c r="M8" s="17" t="e">
        <f>#REF!</f>
        <v>#REF!</v>
      </c>
      <c r="N8" s="17">
        <f t="shared" si="0"/>
        <v>0</v>
      </c>
      <c r="O8" s="17" t="e">
        <f>#REF!</f>
        <v>#REF!</v>
      </c>
      <c r="P8" s="17">
        <f t="shared" si="1"/>
        <v>0</v>
      </c>
      <c r="Q8" s="47" t="e">
        <f t="shared" si="2"/>
        <v>#REF!</v>
      </c>
    </row>
    <row r="9" spans="1:28" s="14" customFormat="1" ht="59.25" customHeight="1" thickBot="1">
      <c r="A9" s="48">
        <f>A8+1</f>
        <v>45352</v>
      </c>
      <c r="B9" s="18" t="s">
        <v>3</v>
      </c>
      <c r="C9" s="71" t="s">
        <v>55</v>
      </c>
      <c r="D9" s="70" t="s">
        <v>89</v>
      </c>
      <c r="E9" s="70" t="s">
        <v>113</v>
      </c>
      <c r="F9" s="71" t="s">
        <v>67</v>
      </c>
      <c r="G9" s="70" t="s">
        <v>114</v>
      </c>
      <c r="H9" s="76" t="s">
        <v>76</v>
      </c>
      <c r="I9" s="77"/>
      <c r="J9" s="77"/>
      <c r="K9" s="49">
        <v>4</v>
      </c>
      <c r="L9" s="49">
        <v>2.8000000000000003</v>
      </c>
      <c r="M9" s="49">
        <v>1.45</v>
      </c>
      <c r="N9" s="49">
        <v>0</v>
      </c>
      <c r="O9" s="49">
        <v>2.5</v>
      </c>
      <c r="P9" s="49">
        <v>1</v>
      </c>
      <c r="Q9" s="50">
        <v>698.75</v>
      </c>
      <c r="AB9" s="66"/>
    </row>
    <row r="10" spans="1:28" s="14" customFormat="1" ht="59.25" customHeight="1">
      <c r="A10" s="54">
        <f>A9+3</f>
        <v>45355</v>
      </c>
      <c r="B10" s="53" t="s">
        <v>4</v>
      </c>
      <c r="C10" s="72" t="s">
        <v>115</v>
      </c>
      <c r="D10" s="75" t="s">
        <v>116</v>
      </c>
      <c r="E10" s="74" t="s">
        <v>62</v>
      </c>
      <c r="F10" s="74" t="s">
        <v>46</v>
      </c>
      <c r="G10" s="72" t="s">
        <v>90</v>
      </c>
      <c r="H10" s="78" t="s">
        <v>76</v>
      </c>
      <c r="I10" s="78"/>
      <c r="J10" s="78"/>
      <c r="K10" s="56">
        <v>4.3</v>
      </c>
      <c r="L10" s="56">
        <v>2.5</v>
      </c>
      <c r="M10" s="56">
        <v>1.2</v>
      </c>
      <c r="N10" s="56">
        <v>0</v>
      </c>
      <c r="O10" s="56">
        <v>2.5</v>
      </c>
      <c r="P10" s="13">
        <v>1</v>
      </c>
      <c r="Q10" s="46">
        <v>691</v>
      </c>
      <c r="T10" s="66"/>
      <c r="U10" s="66"/>
      <c r="V10" s="66"/>
    </row>
    <row r="11" spans="1:28" s="14" customFormat="1" ht="59.25" customHeight="1">
      <c r="A11" s="41">
        <f>A10+1</f>
        <v>45356</v>
      </c>
      <c r="B11" s="15" t="s">
        <v>5</v>
      </c>
      <c r="C11" s="73" t="s">
        <v>86</v>
      </c>
      <c r="D11" s="75" t="s">
        <v>117</v>
      </c>
      <c r="E11" s="75" t="s">
        <v>118</v>
      </c>
      <c r="F11" s="73" t="s">
        <v>47</v>
      </c>
      <c r="G11" s="75" t="s">
        <v>119</v>
      </c>
      <c r="H11" s="79"/>
      <c r="I11" s="79" t="s">
        <v>78</v>
      </c>
      <c r="J11" s="79"/>
      <c r="K11" s="17">
        <v>4.3</v>
      </c>
      <c r="L11" s="17">
        <v>2.4500000000000002</v>
      </c>
      <c r="M11" s="17">
        <v>1.7000000000000002</v>
      </c>
      <c r="N11" s="17">
        <v>0.8</v>
      </c>
      <c r="O11" s="17">
        <v>2.8</v>
      </c>
      <c r="P11" s="17">
        <v>0</v>
      </c>
      <c r="Q11" s="47">
        <v>773.25</v>
      </c>
      <c r="U11" s="63"/>
      <c r="AA11" s="64"/>
    </row>
    <row r="12" spans="1:28" s="14" customFormat="1" ht="59.25" customHeight="1">
      <c r="A12" s="41">
        <f>A11+1</f>
        <v>45357</v>
      </c>
      <c r="B12" s="15" t="s">
        <v>1</v>
      </c>
      <c r="C12" s="73" t="s">
        <v>63</v>
      </c>
      <c r="D12" s="75" t="s">
        <v>120</v>
      </c>
      <c r="E12" s="75" t="s">
        <v>92</v>
      </c>
      <c r="F12" s="73" t="s">
        <v>66</v>
      </c>
      <c r="G12" s="75" t="s">
        <v>121</v>
      </c>
      <c r="H12" s="79" t="s">
        <v>76</v>
      </c>
      <c r="I12" s="79"/>
      <c r="J12" s="79"/>
      <c r="K12" s="17">
        <v>4.0999999999999996</v>
      </c>
      <c r="L12" s="17">
        <v>2.8000000000000003</v>
      </c>
      <c r="M12" s="17">
        <v>1.45</v>
      </c>
      <c r="N12" s="17">
        <v>0</v>
      </c>
      <c r="O12" s="17">
        <v>2.5</v>
      </c>
      <c r="P12" s="17">
        <v>1</v>
      </c>
      <c r="Q12" s="47">
        <v>705.75</v>
      </c>
    </row>
    <row r="13" spans="1:28" s="14" customFormat="1" ht="59.25" customHeight="1">
      <c r="A13" s="41">
        <f>A12+1</f>
        <v>45358</v>
      </c>
      <c r="B13" s="15" t="s">
        <v>2</v>
      </c>
      <c r="C13" s="73" t="s">
        <v>57</v>
      </c>
      <c r="D13" s="75" t="s">
        <v>122</v>
      </c>
      <c r="E13" s="75" t="s">
        <v>123</v>
      </c>
      <c r="F13" s="73" t="s">
        <v>48</v>
      </c>
      <c r="G13" s="72" t="s">
        <v>93</v>
      </c>
      <c r="H13" s="79" t="s">
        <v>76</v>
      </c>
      <c r="I13" s="79"/>
      <c r="J13" s="79"/>
      <c r="K13" s="17">
        <v>4.2</v>
      </c>
      <c r="L13" s="17">
        <v>2.4</v>
      </c>
      <c r="M13" s="17">
        <v>1.8499999999999999</v>
      </c>
      <c r="N13" s="17">
        <v>0</v>
      </c>
      <c r="O13" s="17">
        <v>2.5</v>
      </c>
      <c r="P13" s="17">
        <v>1</v>
      </c>
      <c r="Q13" s="47">
        <v>692.75</v>
      </c>
    </row>
    <row r="14" spans="1:28" s="14" customFormat="1" ht="59.25" customHeight="1" thickBot="1">
      <c r="A14" s="48">
        <f>A13+1</f>
        <v>45359</v>
      </c>
      <c r="B14" s="18" t="s">
        <v>3</v>
      </c>
      <c r="C14" s="71" t="s">
        <v>58</v>
      </c>
      <c r="D14" s="70" t="s">
        <v>124</v>
      </c>
      <c r="E14" s="70" t="s">
        <v>125</v>
      </c>
      <c r="F14" s="71" t="s">
        <v>70</v>
      </c>
      <c r="G14" s="70" t="s">
        <v>94</v>
      </c>
      <c r="H14" s="80" t="s">
        <v>76</v>
      </c>
      <c r="I14" s="77"/>
      <c r="J14" s="77"/>
      <c r="K14" s="17">
        <v>4</v>
      </c>
      <c r="L14" s="17">
        <v>2.9</v>
      </c>
      <c r="M14" s="17">
        <v>1.2</v>
      </c>
      <c r="N14" s="17">
        <v>0</v>
      </c>
      <c r="O14" s="17">
        <v>2.5</v>
      </c>
      <c r="P14" s="17">
        <v>1</v>
      </c>
      <c r="Q14" s="47">
        <v>700</v>
      </c>
      <c r="S14" s="66"/>
      <c r="V14" s="63"/>
    </row>
    <row r="15" spans="1:28" s="14" customFormat="1" ht="59.25" customHeight="1">
      <c r="A15" s="54">
        <f>A14+3</f>
        <v>45362</v>
      </c>
      <c r="B15" s="53" t="s">
        <v>4</v>
      </c>
      <c r="C15" s="74" t="s">
        <v>44</v>
      </c>
      <c r="D15" s="72" t="s">
        <v>126</v>
      </c>
      <c r="E15" s="72" t="s">
        <v>127</v>
      </c>
      <c r="F15" s="74" t="s">
        <v>49</v>
      </c>
      <c r="G15" s="86" t="s">
        <v>156</v>
      </c>
      <c r="H15" s="78" t="s">
        <v>76</v>
      </c>
      <c r="I15" s="78"/>
      <c r="J15" s="78" t="s">
        <v>110</v>
      </c>
      <c r="K15" s="13">
        <v>4</v>
      </c>
      <c r="L15" s="13">
        <v>2.0499999999999998</v>
      </c>
      <c r="M15" s="13">
        <v>1.25</v>
      </c>
      <c r="N15" s="13">
        <v>0</v>
      </c>
      <c r="O15" s="13">
        <v>2.5</v>
      </c>
      <c r="P15" s="13">
        <v>1</v>
      </c>
      <c r="Q15" s="46">
        <v>637.5</v>
      </c>
      <c r="S15" s="68"/>
    </row>
    <row r="16" spans="1:28" s="14" customFormat="1" ht="59.25" customHeight="1">
      <c r="A16" s="41">
        <f>A15+1</f>
        <v>45363</v>
      </c>
      <c r="B16" s="15" t="s">
        <v>5</v>
      </c>
      <c r="C16" s="73" t="s">
        <v>87</v>
      </c>
      <c r="D16" s="82" t="s">
        <v>157</v>
      </c>
      <c r="E16" s="75" t="s">
        <v>128</v>
      </c>
      <c r="F16" s="73" t="s">
        <v>50</v>
      </c>
      <c r="G16" s="72" t="s">
        <v>95</v>
      </c>
      <c r="H16" s="79"/>
      <c r="I16" s="79"/>
      <c r="J16" s="79" t="s">
        <v>109</v>
      </c>
      <c r="K16" s="17">
        <v>4.7</v>
      </c>
      <c r="L16" s="17">
        <v>2.5</v>
      </c>
      <c r="M16" s="17">
        <v>1.65</v>
      </c>
      <c r="N16" s="17">
        <v>0</v>
      </c>
      <c r="O16" s="17">
        <v>2.5</v>
      </c>
      <c r="P16" s="17">
        <v>0</v>
      </c>
      <c r="Q16" s="47">
        <v>670.25</v>
      </c>
      <c r="S16" s="66"/>
      <c r="V16" s="64"/>
    </row>
    <row r="17" spans="1:23" s="14" customFormat="1" ht="59.25" customHeight="1">
      <c r="A17" s="41">
        <f>A16+1</f>
        <v>45364</v>
      </c>
      <c r="B17" s="15" t="s">
        <v>1</v>
      </c>
      <c r="C17" s="73" t="s">
        <v>43</v>
      </c>
      <c r="D17" s="75" t="s">
        <v>129</v>
      </c>
      <c r="E17" s="75" t="s">
        <v>130</v>
      </c>
      <c r="F17" s="73" t="s">
        <v>40</v>
      </c>
      <c r="G17" s="83" t="s">
        <v>148</v>
      </c>
      <c r="H17" s="79" t="s">
        <v>76</v>
      </c>
      <c r="I17" s="79"/>
      <c r="J17" s="79"/>
      <c r="K17" s="17">
        <v>5.3</v>
      </c>
      <c r="L17" s="17">
        <v>2</v>
      </c>
      <c r="M17" s="17">
        <v>1.25</v>
      </c>
      <c r="N17" s="17">
        <v>0</v>
      </c>
      <c r="O17" s="17">
        <v>2.5</v>
      </c>
      <c r="P17" s="17">
        <v>1</v>
      </c>
      <c r="Q17" s="47">
        <v>724.75</v>
      </c>
      <c r="T17" s="33"/>
    </row>
    <row r="18" spans="1:23" s="14" customFormat="1" ht="59.25" customHeight="1">
      <c r="A18" s="41">
        <f>A17+1</f>
        <v>45365</v>
      </c>
      <c r="B18" s="15" t="s">
        <v>2</v>
      </c>
      <c r="C18" s="73" t="s">
        <v>56</v>
      </c>
      <c r="D18" s="82" t="s">
        <v>154</v>
      </c>
      <c r="E18" s="75" t="s">
        <v>96</v>
      </c>
      <c r="F18" s="73" t="s">
        <v>51</v>
      </c>
      <c r="G18" s="75" t="s">
        <v>131</v>
      </c>
      <c r="H18" s="79"/>
      <c r="I18" s="79" t="s">
        <v>78</v>
      </c>
      <c r="J18" s="79"/>
      <c r="K18" s="17">
        <v>4.2</v>
      </c>
      <c r="L18" s="17">
        <v>2.8000000000000003</v>
      </c>
      <c r="M18" s="17">
        <v>1.25</v>
      </c>
      <c r="N18" s="17">
        <v>0.8</v>
      </c>
      <c r="O18" s="17">
        <v>2.5</v>
      </c>
      <c r="P18" s="17">
        <v>0</v>
      </c>
      <c r="Q18" s="47">
        <v>767.75</v>
      </c>
      <c r="S18" s="64"/>
      <c r="U18" s="67"/>
    </row>
    <row r="19" spans="1:23" s="14" customFormat="1" ht="59.25" customHeight="1" thickBot="1">
      <c r="A19" s="48">
        <f>A18+1</f>
        <v>45366</v>
      </c>
      <c r="B19" s="18" t="s">
        <v>36</v>
      </c>
      <c r="C19" s="70" t="s">
        <v>132</v>
      </c>
      <c r="D19" s="70" t="s">
        <v>133</v>
      </c>
      <c r="E19" s="70" t="s">
        <v>107</v>
      </c>
      <c r="F19" s="71" t="s">
        <v>41</v>
      </c>
      <c r="G19" s="70" t="s">
        <v>97</v>
      </c>
      <c r="H19" s="77" t="s">
        <v>76</v>
      </c>
      <c r="I19" s="77"/>
      <c r="J19" s="77"/>
      <c r="K19" s="49">
        <v>4.5</v>
      </c>
      <c r="L19" s="49">
        <v>2.5</v>
      </c>
      <c r="M19" s="49">
        <v>2.3999999999999995</v>
      </c>
      <c r="N19" s="49">
        <v>0</v>
      </c>
      <c r="O19" s="49">
        <v>2.5</v>
      </c>
      <c r="P19" s="49">
        <v>1</v>
      </c>
      <c r="Q19" s="50">
        <v>735</v>
      </c>
      <c r="T19" s="67"/>
      <c r="U19" s="66"/>
    </row>
    <row r="20" spans="1:23" s="14" customFormat="1" ht="59.25" customHeight="1">
      <c r="A20" s="54">
        <f>A19+3</f>
        <v>45369</v>
      </c>
      <c r="B20" s="53" t="s">
        <v>4</v>
      </c>
      <c r="C20" s="73" t="s">
        <v>45</v>
      </c>
      <c r="D20" s="75" t="s">
        <v>142</v>
      </c>
      <c r="E20" s="75" t="s">
        <v>134</v>
      </c>
      <c r="F20" s="73" t="s">
        <v>52</v>
      </c>
      <c r="G20" s="82" t="s">
        <v>150</v>
      </c>
      <c r="H20" s="78" t="s">
        <v>76</v>
      </c>
      <c r="I20" s="78"/>
      <c r="J20" s="78"/>
      <c r="K20" s="56">
        <v>4.3</v>
      </c>
      <c r="L20" s="56">
        <v>2.4000000000000004</v>
      </c>
      <c r="M20" s="56">
        <v>1.6</v>
      </c>
      <c r="N20" s="56">
        <v>0</v>
      </c>
      <c r="O20" s="56">
        <v>2.5</v>
      </c>
      <c r="P20" s="56">
        <v>1</v>
      </c>
      <c r="Q20" s="57">
        <v>693.5</v>
      </c>
      <c r="U20" s="59"/>
    </row>
    <row r="21" spans="1:23" s="14" customFormat="1" ht="59.25" customHeight="1">
      <c r="A21" s="41">
        <f>A20+1</f>
        <v>45370</v>
      </c>
      <c r="B21" s="15" t="s">
        <v>5</v>
      </c>
      <c r="C21" s="73" t="s">
        <v>88</v>
      </c>
      <c r="D21" s="75" t="s">
        <v>98</v>
      </c>
      <c r="E21" s="75" t="s">
        <v>135</v>
      </c>
      <c r="F21" s="73" t="s">
        <v>47</v>
      </c>
      <c r="G21" s="75" t="s">
        <v>99</v>
      </c>
      <c r="H21" s="79" t="s">
        <v>76</v>
      </c>
      <c r="I21" s="79"/>
      <c r="J21" s="79"/>
      <c r="K21" s="17">
        <v>4.5999999999999996</v>
      </c>
      <c r="L21" s="17">
        <v>2</v>
      </c>
      <c r="M21" s="17">
        <v>1</v>
      </c>
      <c r="N21" s="17">
        <v>0</v>
      </c>
      <c r="O21" s="17">
        <v>2.5</v>
      </c>
      <c r="P21" s="17">
        <v>1</v>
      </c>
      <c r="Q21" s="47">
        <v>669.5</v>
      </c>
      <c r="S21" s="63"/>
    </row>
    <row r="22" spans="1:23" s="14" customFormat="1" ht="59.25" customHeight="1">
      <c r="A22" s="41">
        <f>A21+1</f>
        <v>45371</v>
      </c>
      <c r="B22" s="15" t="s">
        <v>1</v>
      </c>
      <c r="C22" s="73" t="s">
        <v>60</v>
      </c>
      <c r="D22" s="75" t="s">
        <v>108</v>
      </c>
      <c r="E22" s="75" t="s">
        <v>136</v>
      </c>
      <c r="F22" s="73" t="s">
        <v>66</v>
      </c>
      <c r="G22" s="75" t="s">
        <v>100</v>
      </c>
      <c r="H22" s="79"/>
      <c r="I22" s="79"/>
      <c r="J22" s="79" t="s">
        <v>111</v>
      </c>
      <c r="K22" s="17">
        <v>4</v>
      </c>
      <c r="L22" s="17">
        <v>3</v>
      </c>
      <c r="M22" s="17">
        <v>1.4</v>
      </c>
      <c r="N22" s="17">
        <v>0</v>
      </c>
      <c r="O22" s="17">
        <v>2.5</v>
      </c>
      <c r="P22" s="17">
        <v>0</v>
      </c>
      <c r="Q22" s="47">
        <v>652.5</v>
      </c>
      <c r="S22" s="90"/>
      <c r="T22" s="90"/>
      <c r="U22" s="90"/>
      <c r="V22" s="90"/>
      <c r="W22" s="90"/>
    </row>
    <row r="23" spans="1:23" s="14" customFormat="1" ht="59.25" customHeight="1">
      <c r="A23" s="41">
        <f>A22+1</f>
        <v>45372</v>
      </c>
      <c r="B23" s="15" t="s">
        <v>2</v>
      </c>
      <c r="C23" s="73" t="s">
        <v>91</v>
      </c>
      <c r="D23" s="82" t="s">
        <v>139</v>
      </c>
      <c r="E23" s="75" t="s">
        <v>137</v>
      </c>
      <c r="F23" s="73" t="s">
        <v>48</v>
      </c>
      <c r="G23" s="75" t="s">
        <v>138</v>
      </c>
      <c r="H23" s="79" t="s">
        <v>76</v>
      </c>
      <c r="I23" s="79"/>
      <c r="J23" s="79"/>
      <c r="K23" s="17">
        <v>4.3999999999999995</v>
      </c>
      <c r="L23" s="17">
        <v>2.5</v>
      </c>
      <c r="M23" s="17">
        <v>1.2</v>
      </c>
      <c r="N23" s="17">
        <v>0</v>
      </c>
      <c r="O23" s="17">
        <v>2.5</v>
      </c>
      <c r="P23" s="17">
        <v>1</v>
      </c>
      <c r="Q23" s="47">
        <v>698</v>
      </c>
      <c r="V23" s="59"/>
    </row>
    <row r="24" spans="1:23" s="14" customFormat="1" ht="59.25" customHeight="1" thickBot="1">
      <c r="A24" s="48">
        <f>A23+1</f>
        <v>45373</v>
      </c>
      <c r="B24" s="18" t="s">
        <v>3</v>
      </c>
      <c r="C24" s="71" t="s">
        <v>63</v>
      </c>
      <c r="D24" s="70" t="s">
        <v>141</v>
      </c>
      <c r="E24" s="70" t="s">
        <v>140</v>
      </c>
      <c r="F24" s="70" t="s">
        <v>101</v>
      </c>
      <c r="G24" s="70" t="s">
        <v>102</v>
      </c>
      <c r="H24" s="77"/>
      <c r="I24" s="77" t="s">
        <v>78</v>
      </c>
      <c r="J24" s="77"/>
      <c r="K24" s="49">
        <v>5.5</v>
      </c>
      <c r="L24" s="49">
        <v>2.4000000000000004</v>
      </c>
      <c r="M24" s="49">
        <v>1.3000000000000003</v>
      </c>
      <c r="N24" s="49">
        <v>0.8</v>
      </c>
      <c r="O24" s="49">
        <v>2.8</v>
      </c>
      <c r="P24" s="49">
        <v>0</v>
      </c>
      <c r="Q24" s="50">
        <v>843.5</v>
      </c>
    </row>
    <row r="25" spans="1:23" s="14" customFormat="1" ht="59.25" customHeight="1">
      <c r="A25" s="54">
        <f>A24+3</f>
        <v>45376</v>
      </c>
      <c r="B25" s="53" t="s">
        <v>4</v>
      </c>
      <c r="C25" s="73" t="s">
        <v>56</v>
      </c>
      <c r="D25" s="82" t="s">
        <v>153</v>
      </c>
      <c r="E25" s="82" t="s">
        <v>152</v>
      </c>
      <c r="F25" s="73" t="s">
        <v>53</v>
      </c>
      <c r="G25" s="75" t="s">
        <v>103</v>
      </c>
      <c r="H25" s="60"/>
      <c r="I25" s="78" t="s">
        <v>78</v>
      </c>
      <c r="J25" s="78"/>
      <c r="K25" s="56">
        <v>4.9000000000000004</v>
      </c>
      <c r="L25" s="56">
        <v>2.6</v>
      </c>
      <c r="M25" s="56">
        <v>1.1000000000000001</v>
      </c>
      <c r="N25" s="56">
        <v>0.8</v>
      </c>
      <c r="O25" s="56">
        <v>2.5</v>
      </c>
      <c r="P25" s="56">
        <v>0</v>
      </c>
      <c r="Q25" s="57">
        <v>798</v>
      </c>
      <c r="S25" s="58"/>
      <c r="T25" s="67"/>
      <c r="U25" s="67"/>
    </row>
    <row r="26" spans="1:23" s="14" customFormat="1" ht="59.25" customHeight="1">
      <c r="A26" s="41">
        <f>A25+1</f>
        <v>45377</v>
      </c>
      <c r="B26" s="15" t="s">
        <v>5</v>
      </c>
      <c r="C26" s="73" t="s">
        <v>88</v>
      </c>
      <c r="D26" s="81" t="s">
        <v>75</v>
      </c>
      <c r="E26" s="75" t="s">
        <v>145</v>
      </c>
      <c r="F26" s="73" t="s">
        <v>46</v>
      </c>
      <c r="G26" s="75" t="s">
        <v>147</v>
      </c>
      <c r="H26" s="60" t="s">
        <v>76</v>
      </c>
      <c r="I26" s="79"/>
      <c r="J26" s="79" t="s">
        <v>110</v>
      </c>
      <c r="K26" s="17">
        <v>4</v>
      </c>
      <c r="L26" s="17">
        <v>2.3000000000000003</v>
      </c>
      <c r="M26" s="17">
        <v>1.75</v>
      </c>
      <c r="N26" s="17">
        <v>0</v>
      </c>
      <c r="O26" s="17">
        <v>2.5</v>
      </c>
      <c r="P26" s="17">
        <v>1</v>
      </c>
      <c r="Q26" s="47">
        <v>668.75</v>
      </c>
    </row>
    <row r="27" spans="1:23" s="14" customFormat="1" ht="59.25" customHeight="1">
      <c r="A27" s="62">
        <f>A26+1</f>
        <v>45378</v>
      </c>
      <c r="B27" s="15" t="s">
        <v>34</v>
      </c>
      <c r="C27" s="73" t="s">
        <v>65</v>
      </c>
      <c r="D27" s="75" t="s">
        <v>106</v>
      </c>
      <c r="E27" s="75" t="s">
        <v>149</v>
      </c>
      <c r="F27" s="73" t="s">
        <v>70</v>
      </c>
      <c r="G27" s="75" t="s">
        <v>143</v>
      </c>
      <c r="H27" s="60" t="s">
        <v>76</v>
      </c>
      <c r="I27" s="78"/>
      <c r="J27" s="78"/>
      <c r="K27" s="56">
        <v>4.75</v>
      </c>
      <c r="L27" s="56">
        <v>2.8</v>
      </c>
      <c r="M27" s="56">
        <v>1.55</v>
      </c>
      <c r="N27" s="56">
        <v>0</v>
      </c>
      <c r="O27" s="56">
        <v>2.5</v>
      </c>
      <c r="P27" s="56">
        <v>1</v>
      </c>
      <c r="Q27" s="57">
        <v>753.75</v>
      </c>
    </row>
    <row r="28" spans="1:23" s="14" customFormat="1" ht="59.25" customHeight="1">
      <c r="A28" s="62">
        <f>A27+1</f>
        <v>45379</v>
      </c>
      <c r="B28" s="15" t="s">
        <v>35</v>
      </c>
      <c r="C28" s="75" t="s">
        <v>104</v>
      </c>
      <c r="D28" s="75" t="s">
        <v>146</v>
      </c>
      <c r="E28" s="73" t="s">
        <v>61</v>
      </c>
      <c r="F28" s="73" t="s">
        <v>54</v>
      </c>
      <c r="G28" s="75" t="s">
        <v>144</v>
      </c>
      <c r="H28" s="60"/>
      <c r="I28" s="79"/>
      <c r="J28" s="78" t="s">
        <v>112</v>
      </c>
      <c r="K28" s="17">
        <v>3.8</v>
      </c>
      <c r="L28" s="17">
        <v>2.2999999999999998</v>
      </c>
      <c r="M28" s="17">
        <v>1.5</v>
      </c>
      <c r="N28" s="17">
        <v>0</v>
      </c>
      <c r="O28" s="17">
        <v>2.5</v>
      </c>
      <c r="P28" s="17">
        <v>0</v>
      </c>
      <c r="Q28" s="17">
        <v>588.5</v>
      </c>
    </row>
    <row r="29" spans="1:23" s="14" customFormat="1" ht="59.25" customHeight="1" thickBot="1">
      <c r="A29" s="65">
        <f>A28+1</f>
        <v>45380</v>
      </c>
      <c r="B29" s="18" t="s">
        <v>36</v>
      </c>
      <c r="C29" s="71" t="s">
        <v>44</v>
      </c>
      <c r="D29" s="84" t="s">
        <v>151</v>
      </c>
      <c r="E29" s="70" t="s">
        <v>105</v>
      </c>
      <c r="F29" s="71" t="s">
        <v>42</v>
      </c>
      <c r="G29" s="85" t="s">
        <v>155</v>
      </c>
      <c r="H29" s="61" t="s">
        <v>76</v>
      </c>
      <c r="I29" s="77"/>
      <c r="J29" s="77"/>
      <c r="K29" s="49">
        <v>3.8</v>
      </c>
      <c r="L29" s="49">
        <v>2.5</v>
      </c>
      <c r="M29" s="49">
        <v>1.4000000000000001</v>
      </c>
      <c r="N29" s="49">
        <v>0</v>
      </c>
      <c r="O29" s="49">
        <v>2.5</v>
      </c>
      <c r="P29" s="49">
        <v>1</v>
      </c>
      <c r="Q29" s="49">
        <v>661</v>
      </c>
    </row>
    <row r="30" spans="1:23" ht="25.5" customHeight="1" thickBot="1">
      <c r="A30" s="19"/>
      <c r="B30" s="19"/>
      <c r="C30" s="100" t="s">
        <v>19</v>
      </c>
      <c r="D30" s="37" t="s">
        <v>20</v>
      </c>
      <c r="E30" s="94" t="s">
        <v>21</v>
      </c>
      <c r="F30" s="94" t="s">
        <v>22</v>
      </c>
      <c r="G30" s="94" t="s">
        <v>23</v>
      </c>
      <c r="H30" s="94" t="s">
        <v>24</v>
      </c>
      <c r="I30" s="95" t="s">
        <v>25</v>
      </c>
      <c r="J30" s="95"/>
      <c r="K30" s="95"/>
      <c r="L30" s="95"/>
      <c r="M30" s="92" t="s">
        <v>26</v>
      </c>
      <c r="N30" s="92" t="s">
        <v>27</v>
      </c>
      <c r="O30" s="20"/>
      <c r="P30" s="20"/>
    </row>
    <row r="31" spans="1:23" ht="19.5" customHeight="1" thickBot="1">
      <c r="A31" s="19"/>
      <c r="B31" s="19"/>
      <c r="C31" s="95"/>
      <c r="D31" s="38" t="s">
        <v>31</v>
      </c>
      <c r="E31" s="95"/>
      <c r="F31" s="95"/>
      <c r="G31" s="95"/>
      <c r="H31" s="95"/>
      <c r="I31" s="39" t="s">
        <v>28</v>
      </c>
      <c r="J31" s="96" t="s">
        <v>29</v>
      </c>
      <c r="K31" s="97"/>
      <c r="L31" s="40" t="s">
        <v>30</v>
      </c>
      <c r="M31" s="93"/>
      <c r="N31" s="93"/>
      <c r="O31" s="20"/>
      <c r="P31" s="20"/>
    </row>
    <row r="32" spans="1:23" ht="19.5" customHeight="1" thickBot="1">
      <c r="A32" s="19"/>
      <c r="B32" s="19"/>
      <c r="C32" s="42">
        <v>1</v>
      </c>
      <c r="D32" s="43">
        <v>4</v>
      </c>
      <c r="E32" s="43">
        <v>7</v>
      </c>
      <c r="F32" s="43">
        <v>9</v>
      </c>
      <c r="G32" s="43">
        <v>21</v>
      </c>
      <c r="H32" s="44">
        <v>0</v>
      </c>
      <c r="I32" s="42">
        <v>4</v>
      </c>
      <c r="J32" s="98">
        <v>2</v>
      </c>
      <c r="K32" s="99"/>
      <c r="L32" s="43">
        <v>0</v>
      </c>
      <c r="M32" s="43">
        <v>4</v>
      </c>
      <c r="N32" s="45">
        <v>4</v>
      </c>
      <c r="O32" s="20"/>
      <c r="P32" s="20"/>
    </row>
    <row r="33" spans="1:18" ht="39.75" customHeight="1">
      <c r="A33" s="91" t="s">
        <v>73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69"/>
    </row>
    <row r="34" spans="1:18" ht="39.75" customHeight="1">
      <c r="A34" s="91" t="s">
        <v>74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</row>
    <row r="35" spans="1:18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18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18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8" s="25" customFormat="1"/>
    <row r="39" spans="1:18" s="25" customFormat="1">
      <c r="C39" s="21"/>
    </row>
    <row r="40" spans="1:18" s="25" customFormat="1">
      <c r="C40" s="21"/>
      <c r="E40" s="24"/>
      <c r="F40" s="22"/>
      <c r="G40" s="22"/>
      <c r="H40" s="22"/>
      <c r="I40" s="30"/>
      <c r="J40" s="30"/>
    </row>
    <row r="41" spans="1:18" s="25" customFormat="1">
      <c r="C41" s="21"/>
      <c r="D41" s="21"/>
      <c r="E41" s="24"/>
      <c r="F41" s="22"/>
      <c r="G41" s="22"/>
      <c r="H41" s="22"/>
      <c r="I41" s="30"/>
      <c r="J41" s="30"/>
    </row>
    <row r="42" spans="1:18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4"/>
      <c r="L43" s="22"/>
      <c r="M43" s="22"/>
      <c r="N43" s="22"/>
      <c r="O43" s="30"/>
    </row>
    <row r="44" spans="1:18" s="25" customFormat="1">
      <c r="F44" s="31"/>
      <c r="K44" s="21"/>
      <c r="L44" s="21"/>
      <c r="M44" s="21"/>
      <c r="N44" s="21"/>
      <c r="O44" s="21"/>
      <c r="P44" s="21"/>
      <c r="Q44" s="21"/>
    </row>
    <row r="45" spans="1:18" s="25" customFormat="1">
      <c r="F45" s="7"/>
      <c r="K45" s="21"/>
      <c r="L45" s="21"/>
      <c r="M45" s="21"/>
      <c r="N45" s="21"/>
      <c r="O45" s="21"/>
      <c r="P45" s="21"/>
      <c r="Q45" s="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7</vt:i4>
      </vt:variant>
    </vt:vector>
  </HeadingPairs>
  <TitlesOfParts>
    <vt:vector size="14" baseType="lpstr">
      <vt:lpstr>11303桃源</vt:lpstr>
      <vt:lpstr>11303文化</vt:lpstr>
      <vt:lpstr>11303關渡</vt:lpstr>
      <vt:lpstr>11303逸仙</vt:lpstr>
      <vt:lpstr>11303湖山</vt:lpstr>
      <vt:lpstr>11303陽明山</vt:lpstr>
      <vt:lpstr>11303湖田</vt:lpstr>
      <vt:lpstr>'11303文化'!Print_Area</vt:lpstr>
      <vt:lpstr>'11303桃源'!Print_Area</vt:lpstr>
      <vt:lpstr>'11303湖山'!Print_Area</vt:lpstr>
      <vt:lpstr>'11303湖田'!Print_Area</vt:lpstr>
      <vt:lpstr>'11303逸仙'!Print_Area</vt:lpstr>
      <vt:lpstr>'11303陽明山'!Print_Area</vt:lpstr>
      <vt:lpstr>'11303關渡'!Print_Area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2024-02-26T09:12:56Z</cp:lastPrinted>
  <dcterms:created xsi:type="dcterms:W3CDTF">2019-10-15T06:07:01Z</dcterms:created>
  <dcterms:modified xsi:type="dcterms:W3CDTF">2024-02-26T09:13:11Z</dcterms:modified>
</cp:coreProperties>
</file>